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elwpvicgovau.sharepoint.com/sites/ecm_276/23-24 Post Publication/"/>
    </mc:Choice>
  </mc:AlternateContent>
  <xr:revisionPtr revIDLastSave="21" documentId="6_{694477A5-7231-4F14-B76B-A071382BEEC5}" xr6:coauthVersionLast="47" xr6:coauthVersionMax="47" xr10:uidLastSave="{3D7EF3E5-4F26-4D91-9BF6-6EF6AF2CDABD}"/>
  <bookViews>
    <workbookView xWindow="-110" yWindow="-110" windowWidth="19420" windowHeight="10420" xr2:uid="{E6C993F6-9A27-4035-BF54-1D6AE5BD4B66}"/>
  </bookViews>
  <sheets>
    <sheet name="Introduction" sheetId="6" r:id="rId1"/>
    <sheet name="DEECA Budget Paper 3 measures" sheetId="5" r:id="rId2"/>
    <sheet name="DOIs- calendar year" sheetId="3" r:id="rId3"/>
    <sheet name="DOIs - financial year" sheetId="4" r:id="rId4"/>
  </sheets>
  <definedNames>
    <definedName name="_xlnm._FilterDatabase" localSheetId="1" hidden="1">'DEECA Budget Paper 3 measures'!$A$1:$G$147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4" i="5"/>
  <c r="G5" i="5"/>
  <c r="G6" i="5"/>
  <c r="G7" i="5"/>
  <c r="G8" i="5"/>
  <c r="G9" i="5"/>
  <c r="G10" i="5"/>
  <c r="G11" i="5"/>
  <c r="G12" i="5"/>
  <c r="G13" i="5"/>
  <c r="G14" i="5"/>
  <c r="G15" i="5"/>
  <c r="G16" i="5"/>
  <c r="G17" i="5"/>
  <c r="G18" i="5"/>
  <c r="G19" i="5"/>
  <c r="G20" i="5"/>
  <c r="G21" i="5"/>
  <c r="G22" i="5"/>
  <c r="G23"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8" i="5"/>
  <c r="G69" i="5"/>
  <c r="G70" i="5"/>
  <c r="G71" i="5"/>
  <c r="G72" i="5"/>
  <c r="G73"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2" i="5"/>
  <c r="F17" i="4" l="1"/>
  <c r="E17" i="4"/>
</calcChain>
</file>

<file path=xl/sharedStrings.xml><?xml version="1.0" encoding="utf-8"?>
<sst xmlns="http://schemas.openxmlformats.org/spreadsheetml/2006/main" count="663" uniqueCount="236">
  <si>
    <t>Departmental Objective Indicator</t>
  </si>
  <si>
    <t>Unit of measure</t>
  </si>
  <si>
    <t>Indicator: Reduction in greenhouse gas emissions for Victorian schools participating in the ResourceSmart
Schools program</t>
  </si>
  <si>
    <t>Tonnes CO2e</t>
  </si>
  <si>
    <t>2017-18</t>
  </si>
  <si>
    <t>2018-19</t>
  </si>
  <si>
    <t>2019-20</t>
  </si>
  <si>
    <t>2020-21</t>
  </si>
  <si>
    <t>2021-22</t>
  </si>
  <si>
    <t>2022-23</t>
  </si>
  <si>
    <t>2023-24</t>
  </si>
  <si>
    <t>Indicator: Reduction in pollutants from priority hotspots</t>
  </si>
  <si>
    <t>days</t>
  </si>
  <si>
    <t>Indicator: Environment Protection Authority prosecutions result in a finding of guilt or a clarification of the law</t>
  </si>
  <si>
    <t>per cent</t>
  </si>
  <si>
    <t>Indicator: Reduction in waste generation per person</t>
  </si>
  <si>
    <t>tonnes per person</t>
  </si>
  <si>
    <t>Indicator: Increase in diversion of municipal and industrial waste from landfill</t>
  </si>
  <si>
    <t xml:space="preserve">per cent </t>
  </si>
  <si>
    <t>Indicator: Relative share of Victoria’s electricity sourced from renewables</t>
  </si>
  <si>
    <t>Indicator: Percentage of surveyed users of the
Victorian Energy Compare website who report that they plan to switch offers after using the website</t>
  </si>
  <si>
    <t>Indicator: Proportion of new light vehicle sales in Victoria that are Zero Emissions Vehicles</t>
  </si>
  <si>
    <t>Indicator: Electricity generating capacity installed under the Solar Homes program</t>
  </si>
  <si>
    <t xml:space="preserve">MW </t>
  </si>
  <si>
    <t>Indicator: Solar systems installed under the Solar Homes program</t>
  </si>
  <si>
    <t>number</t>
  </si>
  <si>
    <t>Indicator: Level of park visitor satisfaction across the Parks Victoria estate</t>
  </si>
  <si>
    <t>average satistaction rating</t>
  </si>
  <si>
    <t>Indicator: Bay assets rated in average to excellent condition</t>
  </si>
  <si>
    <t>Indicator: Park assets rated in average to excellent condition</t>
  </si>
  <si>
    <t>Indicator: Traditional Owner satisfaction with DEECA’s progress in enabling self-determination</t>
  </si>
  <si>
    <t>Indicator: Proportion of intended properties (or equivalent) in the Goulburn Murray, Macalister, Werribee and Bacchus Marsh irrigation districts connected to a modernised irrigation delivery system</t>
  </si>
  <si>
    <t>Indicator: Number of river reaches/wetlands with maintained or improved environmental condition</t>
  </si>
  <si>
    <t>Indicator:  Percentage of bushfires contained at first attack and/or under five hectares to suppress bushfires promptly, keep bushfires small and minimise loss.</t>
  </si>
  <si>
    <t>Indicator: Area treated through planned burning and other treatments to maintain the statewide bushfire risk at or below 70 per cent</t>
  </si>
  <si>
    <t>hectares</t>
  </si>
  <si>
    <t>hectares (000)</t>
  </si>
  <si>
    <t>Indicator: Percentage of agreed department emergency management obligations met on time and to standard</t>
  </si>
  <si>
    <t>Indicator: Value of Victorian agriculture production</t>
  </si>
  <si>
    <t>$billion</t>
  </si>
  <si>
    <t>Indicator: Value of Victorian food and fibre exports</t>
  </si>
  <si>
    <t xml:space="preserve">Indicator: Metres drilled for minerals exploration in Victoria </t>
  </si>
  <si>
    <t>Meters</t>
  </si>
  <si>
    <t>Annual production of gold</t>
  </si>
  <si>
    <t>Ounces</t>
  </si>
  <si>
    <t>Annual production of extractives</t>
  </si>
  <si>
    <t>million tonnes</t>
  </si>
  <si>
    <t>Annual production of brown coal</t>
  </si>
  <si>
    <t>1000 Tonnes</t>
  </si>
  <si>
    <t>Annual production of antimony</t>
  </si>
  <si>
    <t>tonnes</t>
  </si>
  <si>
    <t>Output</t>
  </si>
  <si>
    <t>QQTC</t>
  </si>
  <si>
    <t>2023-24 Performance measure</t>
  </si>
  <si>
    <t>2023-24 target</t>
  </si>
  <si>
    <t>2023-24 result</t>
  </si>
  <si>
    <t xml:space="preserve">2023-24 variance </t>
  </si>
  <si>
    <t>Climate Action</t>
  </si>
  <si>
    <t>Quantity</t>
  </si>
  <si>
    <t>Annual energy saved by Victorian schools participating in the ResourceSmart Schools program</t>
  </si>
  <si>
    <t>kwh</t>
  </si>
  <si>
    <t>Victorian schools participating in the ResourceSmart Schools program</t>
  </si>
  <si>
    <t>Quality</t>
  </si>
  <si>
    <t>Stakeholder satisfaction with climate action engagement events</t>
  </si>
  <si>
    <t>Timeliness</t>
  </si>
  <si>
    <t>Completion of Annual Greenhouse Gas Emissions Report</t>
  </si>
  <si>
    <t>date</t>
  </si>
  <si>
    <t>Delivery of agreed milestones for climate action policy, advice and research within agreed timeframes</t>
  </si>
  <si>
    <t>$ million</t>
  </si>
  <si>
    <t>Environment and Biodiversity</t>
  </si>
  <si>
    <t>Environmental volunteer hours contributing to the health of Victoria’s biodiversity</t>
  </si>
  <si>
    <t>New permanently protected native vegetation on private land</t>
  </si>
  <si>
    <t>On-ground action to support local environmental outcomes</t>
  </si>
  <si>
    <t>Pest herbivore control in priority locations</t>
  </si>
  <si>
    <t>Pest predator control in priority locations</t>
  </si>
  <si>
    <t>Priority conservation actions for threatened species</t>
  </si>
  <si>
    <t>Revegetation in priority locations for habitat connectivity</t>
  </si>
  <si>
    <t>Strategic compliance and enforcement operations completed by the Conservation Regulator</t>
  </si>
  <si>
    <t>Weed control in priority locations</t>
  </si>
  <si>
    <t>Annual Arthur Rylah Institute Client Survey respondents rank the level of overall satisfaction with ARI’s research as good, very good or excellent</t>
  </si>
  <si>
    <t>On ground biodiversity actions targeted towards priority locations</t>
  </si>
  <si>
    <t>Preharvest surveys of areas planned for timber harvesting completed</t>
  </si>
  <si>
    <t>Presentations made and scientific publications in peer reviewed journals</t>
  </si>
  <si>
    <t>Traditional Owner groups whose Country plans, cultural values and practices are enabled by biodiversity policies and programs</t>
  </si>
  <si>
    <t>Native Vegetation Credit Extracts processed within 10 days</t>
  </si>
  <si>
    <t>Planning referrals relating to native vegetation processed within statutory timeframes</t>
  </si>
  <si>
    <t>Wildlife Licence renewals processed by target dates</t>
  </si>
  <si>
    <t>Statutory Activities and Environment Protection</t>
  </si>
  <si>
    <t>Environment condition notifications provided to Victorians</t>
  </si>
  <si>
    <t>&gt;800</t>
  </si>
  <si>
    <t>Total inspections of business sites or premises conducted to prevent and respond to risks of harm to human health and the environment</t>
  </si>
  <si>
    <t>Victorian community trust in EPA</t>
  </si>
  <si>
    <t>Applications for internal review of remedial notices completed within statutory timeframes</t>
  </si>
  <si>
    <t>Applications for licences and permits completed within statutory timelines</t>
  </si>
  <si>
    <t>Environmental audits and preliminary risk screening assessment reports are reviewed to ensure administrative compliance with legislation and guidelines within 14 days of submission</t>
  </si>
  <si>
    <t>EPA advice on planning matters is provided within required timeframes</t>
  </si>
  <si>
    <t>EPA confirms duty holder compliance with remedial notice requirements, or escalates for further action, within 17 days of the compliance due date</t>
  </si>
  <si>
    <t>EPA provides technical advice to lead agencies within required timelines during emergency incidents</t>
  </si>
  <si>
    <t>EPA responds to priority waste incidents within 15 hours of notification</t>
  </si>
  <si>
    <t>Pollution reporters requesting follow up by EPA receive contact within five working days</t>
  </si>
  <si>
    <t>Waste and Recycling</t>
  </si>
  <si>
    <t>Cumulative increase in Victorian local council sites supported to upgrade infrastructure to safely collect and sort e-waste for recovery</t>
  </si>
  <si>
    <t>Proportion of Victorian households with access to organic food and garden waste recycling services</t>
  </si>
  <si>
    <t>Proportion of Victorian households with access to separated glass recycling services</t>
  </si>
  <si>
    <t>Cumulative increase in the capacity of Victoria’s resource recovery infrastructure</t>
  </si>
  <si>
    <t>Average assessment time (calendar days) for major investment grants from application closure to recommendation</t>
  </si>
  <si>
    <t>Energy</t>
  </si>
  <si>
    <t>Annual Melbourne tram network demand offset by solar generated large-scale generation certificates</t>
  </si>
  <si>
    <t>Energy back-up systems established at Community Hubs</t>
  </si>
  <si>
    <t>Government-supported events that engage business and supply chains regarding the energy sector</t>
  </si>
  <si>
    <t>Neighbourhood batteries installed</t>
  </si>
  <si>
    <t>New Energy Jobs Fund projects completed</t>
  </si>
  <si>
    <t>Renewable Energy Certificates procured under the Renewable Certificate Purchasing initiative sufficient to meet Renewable Energy Target liability associated with annual electricity demand of participating government sites</t>
  </si>
  <si>
    <t>Share of Victoria’s electricity generation from renewable sources</t>
  </si>
  <si>
    <t>Victorian Energy Efficiency Certificates (each representing one tonne of greenhouse gas emissions avoided) surrendered by energy retailers to meet their liabilities under the Victorian Energy Efficiency Target</t>
  </si>
  <si>
    <t>million certificates</t>
  </si>
  <si>
    <t>Vulnerable Victorian energy consumers reached through consumer support programs</t>
  </si>
  <si>
    <t>Users of the Victorian Energy Compare website who report a better understanding of their usage costs after using the website</t>
  </si>
  <si>
    <t>Delivery of key Australian Energy Market Commission funding milestones, in line with funding agreements and agreed project deliverables</t>
  </si>
  <si>
    <t>Solar Victoria</t>
  </si>
  <si>
    <t>Applications for Solar Battery loans approved</t>
  </si>
  <si>
    <t>Applications for Solar PV rebates for owner-occupied households approved</t>
  </si>
  <si>
    <t>Applications for Solar PV rebates for rental households approved</t>
  </si>
  <si>
    <t>Applications for hot water rebates approved</t>
  </si>
  <si>
    <t>Rebated installations audited by the Solar Homes Audit Program to be conducted in accordance with the Solar Homes Assurance Framework plan</t>
  </si>
  <si>
    <t>Solar Homes Program customers who rate the overall performance of Solar Victoria as ‘Good’ or ‘Very Good’ in post-approval surveys</t>
  </si>
  <si>
    <t>Average number of weeks for Solar Victoria to process completed eligibility applications</t>
  </si>
  <si>
    <t>weeks</t>
  </si>
  <si>
    <t>Rebate payments for Solar retailers processed within five business days</t>
  </si>
  <si>
    <t>Management of Public Land and Forests</t>
  </si>
  <si>
    <t>Annual visitation to Zoos Victoria</t>
  </si>
  <si>
    <t>number (million)</t>
  </si>
  <si>
    <t>Crown land leases directly managed by the Department</t>
  </si>
  <si>
    <t>Crown land licenses directly managed by the Department</t>
  </si>
  <si>
    <t>Native Title and Traditional Owner Settlement Act 2010 agreements being implemented by the Department</t>
  </si>
  <si>
    <t>Native Title and Traditional Owner Settlement Act 2010 negotiations the Department supports with data and information services</t>
  </si>
  <si>
    <t>Participants in Coastcare activities</t>
  </si>
  <si>
    <t>Specimens curated in the State Botanical Collection</t>
  </si>
  <si>
    <t>Suburban pocket parks completed</t>
  </si>
  <si>
    <t>Visitors to the Royal Botanic Gardens in Melbourne and Cranbourne</t>
  </si>
  <si>
    <t>2.3–2.5</t>
  </si>
  <si>
    <t>Publicly elected Committees of Management that have a current statutory appointment</t>
  </si>
  <si>
    <t>Recreational facilities in state forests maintained to have a life expectancy greater than five years</t>
  </si>
  <si>
    <t>Investigations of alleged non-compliance with the Code of Practice for Timber Production 2014 and other relevant laws are completed within the statute of limitations of three years</t>
  </si>
  <si>
    <t>Rent reviews of Department managed Crown land leases undertaken within specified time frames</t>
  </si>
  <si>
    <t>Parks Victoria</t>
  </si>
  <si>
    <t>Area treated to minimise the impact of pest plants, pest animals and over abundant native animals in parks managed by Parks Victoria</t>
  </si>
  <si>
    <t>Total area of estate managed by Parks Victoria</t>
  </si>
  <si>
    <t>Visits to national, state, urban and other terrestrial parks</t>
  </si>
  <si>
    <t>NA</t>
  </si>
  <si>
    <t>Visits to piers and jetties</t>
  </si>
  <si>
    <t>Significant built bay assets managed by Parks Victoria rated in average to excellent condition</t>
  </si>
  <si>
    <t>Significant built park assets managed by Parks Victoria rated in average to excellent condition</t>
  </si>
  <si>
    <t>Effective Water Management and Supply</t>
  </si>
  <si>
    <t>Area of active stewardship to improve catchment health and resilience through broadacre management</t>
  </si>
  <si>
    <t>Area of waterway vegetation works undertaken to improve the health and resilience of waterways</t>
  </si>
  <si>
    <t>Climate and hydrology research activities underway that focus specifically on Victoria</t>
  </si>
  <si>
    <t>Cumulative water savings (permanent reduction in irrigation distribution system delivery losses) realised through water recovery projects</t>
  </si>
  <si>
    <t>megalitres</t>
  </si>
  <si>
    <t>Environmental watering actions achieved at planned sites</t>
  </si>
  <si>
    <t>Households or community housing assisted in the Community Rebate and Housing Retrofit Program</t>
  </si>
  <si>
    <t>Long-term water monitoring site parameters maintained</t>
  </si>
  <si>
    <t>New flood studies funded to ensure communities understand flood risk and to inform investment in flood warning and mitigation measures</t>
  </si>
  <si>
    <t>Place-based plans and actions underway for healthier communities and environments that encompass multiple values (Aboriginal, social, environmental and economic)</t>
  </si>
  <si>
    <t>Schools signed up to Schools Water Efficiency Program (SWEP)</t>
  </si>
  <si>
    <t>Compliance with the salinity management actions agreed in the Murray Darling Basin Agreement</t>
  </si>
  <si>
    <t>Victorian Water Register system availability per annum</t>
  </si>
  <si>
    <t>Waterway and catchment health priority projects delivered involving community and sector partners</t>
  </si>
  <si>
    <t>Water market information products published annually to ensure water users can make informed decisions</t>
  </si>
  <si>
    <t>Waterway licenses and permits processed within statutory timeframes</t>
  </si>
  <si>
    <t>Fire and Emergency Management</t>
  </si>
  <si>
    <t>Bridges or crossings on the strategic fire access road network replaced or upgraded</t>
  </si>
  <si>
    <t>New Strategic fuel breaks constructed</t>
  </si>
  <si>
    <t>km</t>
  </si>
  <si>
    <t>Personnel with accreditation in a fire and emergency management role</t>
  </si>
  <si>
    <t>Stakeholder and community forums on bushfire management and planned burning held</t>
  </si>
  <si>
    <t>State forests roads (Category 1) and bridges (on Category 1 roads) with documented inspections and/or maintenance programs to meet regulatory obligations</t>
  </si>
  <si>
    <t>Statewide bushfire risk is maintained at or below the target</t>
  </si>
  <si>
    <t>Strategic fire access roads improved</t>
  </si>
  <si>
    <t>Strategic fuel breaks maintained</t>
  </si>
  <si>
    <t>Fires contained at less than five hectares to suppress fires before they become established, minimising impact</t>
  </si>
  <si>
    <t>Personnel accredited to serve in a senior capacity (level 2 or 3) in a fire and emergency management role</t>
  </si>
  <si>
    <t>Proportion of Community-Based Bushfire Management partnerships rated as high functioning</t>
  </si>
  <si>
    <t>100 per cent of burns identified in the
current year of the Joint Fuel Management Program ready for on ground delivery</t>
  </si>
  <si>
    <t>Assessment of model of cover completed to assess resource requirements and availability</t>
  </si>
  <si>
    <t>Fires contained at first attack to suppress fires before they become established, minimising impact</t>
  </si>
  <si>
    <t>Readiness and response plans completed prior to the upcoming fire season</t>
  </si>
  <si>
    <t>Agriculture industry development and regulation</t>
  </si>
  <si>
    <t>Farms and related small businesses facing significant adjustment pressures supported to make better-informed decisions by the Rural Financial Counselling Service</t>
  </si>
  <si>
    <t>Inspections or audits of scientific establishments undertaken to provide assurance of compliance with relevant industry standards for animal welfare</t>
  </si>
  <si>
    <t>Strategies developed to maintain and/or grow export opportunities, pathways and capability and overcome identified trade barriers</t>
  </si>
  <si>
    <t>Visits of the Responsible Pet Ownership program to Victorian kindergartens and primary schools</t>
  </si>
  <si>
    <t>Young farmer scholarships awarded</t>
  </si>
  <si>
    <t>Grant recipients who met or exceeded agreed milestones</t>
  </si>
  <si>
    <t>Performance and grant agreements acquitted within timeframes specified in the funding agreement</t>
  </si>
  <si>
    <t>Agriculture Research</t>
  </si>
  <si>
    <t>Applications for intellectual property protection</t>
  </si>
  <si>
    <t>Commercial technology licence agreements finalised</t>
  </si>
  <si>
    <t>Genetic improvement of dairy cows achieved through breeding contributing to increased milk production and dairy productivity</t>
  </si>
  <si>
    <t>Key bioscience platform technologies established</t>
  </si>
  <si>
    <t>Postgraduate-level/PhD students in training</t>
  </si>
  <si>
    <t>Value of co-investment from external (nonstate) funding sources attracted to the Department’s research projects that support productive agriculture</t>
  </si>
  <si>
    <t>Satisfaction rating of industry investors in agriculture productivity research and development</t>
  </si>
  <si>
    <t>scale 
1–10</t>
  </si>
  <si>
    <t>Scientific and technical publications subjected to independent peer review in international and national journals that promote productive agriculture</t>
  </si>
  <si>
    <t>Provision of technical advice, diagnostic identification tests on pests and diseases including suspected exotics within agreed timeframes</t>
  </si>
  <si>
    <t>Research project milestones and reports completed on time</t>
  </si>
  <si>
    <t>Biosecurity and Agriculture Services</t>
  </si>
  <si>
    <t>Animal pest, disease and residue control programs maintained to ensure Victorian agricultural produce complies with food safety and biosecurity standards required to access markets</t>
  </si>
  <si>
    <t>Client interactions with land health services</t>
  </si>
  <si>
    <t>Clients engaged with agriculture productivity services</t>
  </si>
  <si>
    <t>Improved agricultural services, programs and products developed</t>
  </si>
  <si>
    <t>Known state prohibited weed sites monitored and treated in line with the relevant weed action plan</t>
  </si>
  <si>
    <t>Plant pest, disease and residue control programs maintained to ensure Victorian agricultural produce complies with food safety and biosecurity standards required to access markets</t>
  </si>
  <si>
    <t>Properties inspected for invasive plant and animal priority species</t>
  </si>
  <si>
    <t>Client satisfaction rating of agricultural services</t>
  </si>
  <si>
    <t>National biosecurity, agriculture/veterinary chemical use and animal welfare programs implemented in accordance with agreed plans</t>
  </si>
  <si>
    <t>Preparedness activities implemented, in line with agreed plans, to ensure response readiness for emergency animal and plant pest, disease and natural disaster incidents</t>
  </si>
  <si>
    <t>Animal health certificates issued within specified timeframes to support international market access</t>
  </si>
  <si>
    <t>Commence action within specified timeframes on new or amended accreditations to restore or enable trade</t>
  </si>
  <si>
    <t>Initial action taken to respond to reported emergency animal and plant pest, disease and natural disaster incidents complies with national and state agreements and obligations</t>
  </si>
  <si>
    <t>Plant health certificates issued within specified timeframes at the Melbourne Wholesale Fruit and Vegetable Market to support domestic market access</t>
  </si>
  <si>
    <t>Sustainably manage forest resources</t>
  </si>
  <si>
    <t>Key statutory obligations relevant to VicForests complied with (tabling annual reports, audits, corporate plan and board appointments)</t>
  </si>
  <si>
    <t>Facilitate the delivery of the Victorian Forestry Plan in line with key project milestones</t>
  </si>
  <si>
    <t>Resources</t>
  </si>
  <si>
    <t>Community and stakeholder engagement information forums</t>
  </si>
  <si>
    <t>Exploration and mining licences which are active</t>
  </si>
  <si>
    <t>Extractive Industries Work Authority work plans processed within regulatory timeframes</t>
  </si>
  <si>
    <t>Facilitate the delivery of resources projects in line with grant agreements and project milestones</t>
  </si>
  <si>
    <t>Industry geoscience data packages released for minerals and petroleum sectors consistent with agreed timelines</t>
  </si>
  <si>
    <t>Mineral licence applications and work plans processed within regulatory timeframes</t>
  </si>
  <si>
    <t>Regulatory audits completed within agreed timelines</t>
  </si>
  <si>
    <t>Source: Department of Energy, Environment and Climate Action - Annual Report 2023-24</t>
  </si>
  <si>
    <t>Published: December 2024</t>
  </si>
  <si>
    <t>This spreadsheet contains data on DEECA's Budget Paper 3 performance measures and Departmental Objective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</si>
</sst>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color theme="1"/>
      <name val="Aptos Narrow"/>
      <family val="2"/>
      <scheme val="minor"/>
    </font>
    <font>
      <b/>
      <sz val="12"/>
      <color theme="1"/>
      <name val="Arial"/>
      <family val="2"/>
    </font>
    <font>
      <sz val="11"/>
      <color theme="1"/>
      <name val="Calibri"/>
      <family val="2"/>
    </font>
    <font>
      <u/>
      <sz val="11"/>
      <color theme="10"/>
      <name val="Calibri"/>
      <family val="2"/>
    </font>
    <font>
      <sz val="10"/>
      <color theme="1"/>
      <name val="Arial"/>
      <family val="2"/>
    </font>
    <font>
      <sz val="10"/>
      <color theme="1"/>
      <name val="Aptos Narrow"/>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3" fillId="0" borderId="0"/>
    <xf numFmtId="0" fontId="4" fillId="0" borderId="0" applyNumberFormat="0" applyFill="0" applyBorder="0" applyAlignment="0" applyProtection="0"/>
  </cellStyleXfs>
  <cellXfs count="9">
    <xf numFmtId="0" fontId="0" fillId="0" borderId="0" xfId="0"/>
    <xf numFmtId="3" fontId="0" fillId="0" borderId="0" xfId="0" applyNumberFormat="1"/>
    <xf numFmtId="164" fontId="0" fillId="0" borderId="0" xfId="0" applyNumberFormat="1"/>
    <xf numFmtId="3" fontId="2" fillId="0" borderId="0" xfId="0" applyNumberFormat="1" applyFont="1"/>
    <xf numFmtId="9" fontId="0" fillId="0" borderId="0" xfId="1" applyFont="1"/>
    <xf numFmtId="0" fontId="5" fillId="0" borderId="0" xfId="2" applyFont="1" applyAlignment="1">
      <alignment vertical="center"/>
    </xf>
    <xf numFmtId="0" fontId="6" fillId="0" borderId="0" xfId="0" applyFont="1"/>
    <xf numFmtId="0" fontId="5" fillId="0" borderId="0" xfId="2" applyFont="1"/>
    <xf numFmtId="0" fontId="5" fillId="0" borderId="0" xfId="0" applyFont="1" applyAlignment="1">
      <alignment horizontal="left" vertical="center"/>
    </xf>
  </cellXfs>
  <cellStyles count="4">
    <cellStyle name="Hyperlink 2" xfId="3" xr:uid="{4EC45528-F0F4-4698-A70E-01215A953F5A}"/>
    <cellStyle name="Normal" xfId="0" builtinId="0"/>
    <cellStyle name="Normal 2" xfId="2" xr:uid="{850E6E56-3419-469E-94AF-77216A0D844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63AC-AB0A-471F-B006-E25A9D0A25B8}">
  <dimension ref="A1:D6"/>
  <sheetViews>
    <sheetView tabSelected="1" workbookViewId="0">
      <selection activeCell="F3" sqref="F3"/>
    </sheetView>
  </sheetViews>
  <sheetFormatPr defaultRowHeight="14.5" x14ac:dyDescent="0.35"/>
  <sheetData>
    <row r="1" spans="1:4" x14ac:dyDescent="0.35">
      <c r="A1" s="5" t="s">
        <v>235</v>
      </c>
      <c r="B1" s="6"/>
      <c r="C1" s="6"/>
      <c r="D1" s="6"/>
    </row>
    <row r="2" spans="1:4" x14ac:dyDescent="0.35">
      <c r="A2" s="7"/>
      <c r="B2" s="6"/>
      <c r="C2" s="6"/>
      <c r="D2" s="6"/>
    </row>
    <row r="3" spans="1:4" x14ac:dyDescent="0.35">
      <c r="A3" s="8" t="s">
        <v>233</v>
      </c>
      <c r="B3" s="6"/>
      <c r="C3" s="6"/>
      <c r="D3" s="6"/>
    </row>
    <row r="4" spans="1:4" x14ac:dyDescent="0.35">
      <c r="A4" s="7"/>
      <c r="B4" s="6"/>
      <c r="C4" s="6"/>
      <c r="D4" s="6"/>
    </row>
    <row r="5" spans="1:4" x14ac:dyDescent="0.35">
      <c r="A5" s="7" t="s">
        <v>234</v>
      </c>
      <c r="B5" s="6"/>
      <c r="C5" s="6"/>
      <c r="D5" s="6"/>
    </row>
    <row r="6" spans="1:4" x14ac:dyDescent="0.35">
      <c r="A6" s="6"/>
      <c r="B6" s="6"/>
      <c r="C6" s="6"/>
      <c r="D6"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694B-58F8-4ACE-AFFE-E662A1B1377D}">
  <dimension ref="A1:G147"/>
  <sheetViews>
    <sheetView workbookViewId="0">
      <selection activeCell="H1" sqref="H1"/>
    </sheetView>
  </sheetViews>
  <sheetFormatPr defaultRowHeight="14.5" x14ac:dyDescent="0.35"/>
  <cols>
    <col min="1" max="1" width="16.7265625" customWidth="1"/>
    <col min="2" max="2" width="14.7265625" customWidth="1"/>
    <col min="3" max="3" width="9.54296875" customWidth="1"/>
  </cols>
  <sheetData>
    <row r="1" spans="1:7" x14ac:dyDescent="0.35">
      <c r="A1" t="s">
        <v>51</v>
      </c>
      <c r="B1" t="s">
        <v>52</v>
      </c>
      <c r="C1" t="s">
        <v>53</v>
      </c>
      <c r="D1" t="s">
        <v>1</v>
      </c>
      <c r="E1" t="s">
        <v>54</v>
      </c>
      <c r="F1" t="s">
        <v>55</v>
      </c>
      <c r="G1" t="s">
        <v>56</v>
      </c>
    </row>
    <row r="2" spans="1:7" x14ac:dyDescent="0.35">
      <c r="A2" t="s">
        <v>57</v>
      </c>
      <c r="B2" t="s">
        <v>58</v>
      </c>
      <c r="C2" t="s">
        <v>59</v>
      </c>
      <c r="D2" t="s">
        <v>60</v>
      </c>
      <c r="E2">
        <v>8500000</v>
      </c>
      <c r="F2">
        <v>10063674</v>
      </c>
      <c r="G2" s="4">
        <f>(F2-E2)/E2</f>
        <v>0.18396164705882354</v>
      </c>
    </row>
    <row r="3" spans="1:7" x14ac:dyDescent="0.35">
      <c r="A3" t="s">
        <v>57</v>
      </c>
      <c r="B3" t="s">
        <v>58</v>
      </c>
      <c r="C3" t="s">
        <v>61</v>
      </c>
      <c r="D3" t="s">
        <v>25</v>
      </c>
      <c r="E3">
        <v>700</v>
      </c>
      <c r="F3">
        <v>563</v>
      </c>
      <c r="G3" s="4">
        <f t="shared" ref="G3:G60" si="0">(F3-E3)/E3</f>
        <v>-0.1957142857142857</v>
      </c>
    </row>
    <row r="4" spans="1:7" x14ac:dyDescent="0.35">
      <c r="A4" t="s">
        <v>57</v>
      </c>
      <c r="B4" t="s">
        <v>62</v>
      </c>
      <c r="C4" t="s">
        <v>63</v>
      </c>
      <c r="D4" t="s">
        <v>14</v>
      </c>
      <c r="E4">
        <v>75</v>
      </c>
      <c r="F4">
        <v>98</v>
      </c>
      <c r="G4" s="4">
        <f t="shared" si="0"/>
        <v>0.30666666666666664</v>
      </c>
    </row>
    <row r="5" spans="1:7" x14ac:dyDescent="0.35">
      <c r="A5" t="s">
        <v>57</v>
      </c>
      <c r="B5" t="s">
        <v>64</v>
      </c>
      <c r="C5" t="s">
        <v>65</v>
      </c>
      <c r="D5" t="s">
        <v>66</v>
      </c>
      <c r="E5">
        <v>45200</v>
      </c>
      <c r="F5">
        <v>45200</v>
      </c>
      <c r="G5" s="4">
        <f t="shared" si="0"/>
        <v>0</v>
      </c>
    </row>
    <row r="6" spans="1:7" x14ac:dyDescent="0.35">
      <c r="A6" t="s">
        <v>57</v>
      </c>
      <c r="B6" t="s">
        <v>64</v>
      </c>
      <c r="C6" t="s">
        <v>67</v>
      </c>
      <c r="D6" t="s">
        <v>14</v>
      </c>
      <c r="E6">
        <v>80</v>
      </c>
      <c r="F6">
        <v>94</v>
      </c>
      <c r="G6" s="4">
        <f t="shared" si="0"/>
        <v>0.17499999999999999</v>
      </c>
    </row>
    <row r="7" spans="1:7" x14ac:dyDescent="0.35">
      <c r="A7" t="s">
        <v>69</v>
      </c>
      <c r="B7" t="s">
        <v>58</v>
      </c>
      <c r="C7" t="s">
        <v>70</v>
      </c>
      <c r="D7" t="s">
        <v>25</v>
      </c>
      <c r="E7">
        <v>330000</v>
      </c>
      <c r="F7">
        <v>381059</v>
      </c>
      <c r="G7" s="4">
        <f t="shared" si="0"/>
        <v>0.15472424242424243</v>
      </c>
    </row>
    <row r="8" spans="1:7" x14ac:dyDescent="0.35">
      <c r="A8" t="s">
        <v>69</v>
      </c>
      <c r="B8" t="s">
        <v>58</v>
      </c>
      <c r="C8" t="s">
        <v>71</v>
      </c>
      <c r="D8" t="s">
        <v>35</v>
      </c>
      <c r="E8">
        <v>800</v>
      </c>
      <c r="F8">
        <v>1844</v>
      </c>
      <c r="G8" s="4">
        <f t="shared" si="0"/>
        <v>1.3049999999999999</v>
      </c>
    </row>
    <row r="9" spans="1:7" x14ac:dyDescent="0.35">
      <c r="A9" t="s">
        <v>69</v>
      </c>
      <c r="B9" t="s">
        <v>58</v>
      </c>
      <c r="C9" t="s">
        <v>72</v>
      </c>
      <c r="D9" t="s">
        <v>35</v>
      </c>
      <c r="E9">
        <v>40000</v>
      </c>
      <c r="F9">
        <v>58000</v>
      </c>
      <c r="G9" s="4">
        <f t="shared" si="0"/>
        <v>0.45</v>
      </c>
    </row>
    <row r="10" spans="1:7" x14ac:dyDescent="0.35">
      <c r="A10" t="s">
        <v>69</v>
      </c>
      <c r="B10" t="s">
        <v>58</v>
      </c>
      <c r="C10" t="s">
        <v>73</v>
      </c>
      <c r="D10" t="s">
        <v>35</v>
      </c>
      <c r="E10">
        <v>500000</v>
      </c>
      <c r="F10">
        <v>1300000</v>
      </c>
      <c r="G10" s="4">
        <f t="shared" si="0"/>
        <v>1.6</v>
      </c>
    </row>
    <row r="11" spans="1:7" x14ac:dyDescent="0.35">
      <c r="A11" t="s">
        <v>69</v>
      </c>
      <c r="B11" t="s">
        <v>58</v>
      </c>
      <c r="C11" t="s">
        <v>74</v>
      </c>
      <c r="D11" t="s">
        <v>35</v>
      </c>
      <c r="E11">
        <v>700000</v>
      </c>
      <c r="F11">
        <v>650000</v>
      </c>
      <c r="G11" s="4">
        <f t="shared" si="0"/>
        <v>-7.1428571428571425E-2</v>
      </c>
    </row>
    <row r="12" spans="1:7" x14ac:dyDescent="0.35">
      <c r="A12" t="s">
        <v>69</v>
      </c>
      <c r="B12" t="s">
        <v>58</v>
      </c>
      <c r="C12" t="s">
        <v>75</v>
      </c>
      <c r="D12" t="s">
        <v>25</v>
      </c>
      <c r="E12">
        <v>20</v>
      </c>
      <c r="F12">
        <v>38</v>
      </c>
      <c r="G12" s="4">
        <f t="shared" si="0"/>
        <v>0.9</v>
      </c>
    </row>
    <row r="13" spans="1:7" x14ac:dyDescent="0.35">
      <c r="A13" t="s">
        <v>69</v>
      </c>
      <c r="B13" t="s">
        <v>58</v>
      </c>
      <c r="C13" t="s">
        <v>76</v>
      </c>
      <c r="D13" t="s">
        <v>35</v>
      </c>
      <c r="E13">
        <v>500</v>
      </c>
      <c r="F13">
        <v>668</v>
      </c>
      <c r="G13" s="4">
        <f t="shared" si="0"/>
        <v>0.33600000000000002</v>
      </c>
    </row>
    <row r="14" spans="1:7" x14ac:dyDescent="0.35">
      <c r="A14" t="s">
        <v>69</v>
      </c>
      <c r="B14" t="s">
        <v>58</v>
      </c>
      <c r="C14" t="s">
        <v>77</v>
      </c>
      <c r="D14" t="s">
        <v>25</v>
      </c>
      <c r="E14">
        <v>6</v>
      </c>
      <c r="F14">
        <v>7</v>
      </c>
      <c r="G14" s="4">
        <f t="shared" si="0"/>
        <v>0.16666666666666666</v>
      </c>
    </row>
    <row r="15" spans="1:7" x14ac:dyDescent="0.35">
      <c r="A15" t="s">
        <v>69</v>
      </c>
      <c r="B15" t="s">
        <v>58</v>
      </c>
      <c r="C15" t="s">
        <v>78</v>
      </c>
      <c r="D15" t="s">
        <v>35</v>
      </c>
      <c r="E15">
        <v>50000</v>
      </c>
      <c r="F15">
        <v>32000</v>
      </c>
      <c r="G15" s="4">
        <f t="shared" si="0"/>
        <v>-0.36</v>
      </c>
    </row>
    <row r="16" spans="1:7" x14ac:dyDescent="0.35">
      <c r="A16" t="s">
        <v>69</v>
      </c>
      <c r="B16" t="s">
        <v>62</v>
      </c>
      <c r="C16" t="s">
        <v>79</v>
      </c>
      <c r="D16" t="s">
        <v>14</v>
      </c>
      <c r="E16">
        <v>95</v>
      </c>
      <c r="F16">
        <v>100</v>
      </c>
      <c r="G16" s="4">
        <f t="shared" si="0"/>
        <v>5.2631578947368418E-2</v>
      </c>
    </row>
    <row r="17" spans="1:7" x14ac:dyDescent="0.35">
      <c r="A17" t="s">
        <v>69</v>
      </c>
      <c r="B17" t="s">
        <v>62</v>
      </c>
      <c r="C17" t="s">
        <v>80</v>
      </c>
      <c r="D17" t="s">
        <v>14</v>
      </c>
      <c r="E17">
        <v>70</v>
      </c>
      <c r="F17">
        <v>70</v>
      </c>
      <c r="G17" s="4">
        <f t="shared" si="0"/>
        <v>0</v>
      </c>
    </row>
    <row r="18" spans="1:7" x14ac:dyDescent="0.35">
      <c r="A18" t="s">
        <v>69</v>
      </c>
      <c r="B18" t="s">
        <v>62</v>
      </c>
      <c r="C18" t="s">
        <v>81</v>
      </c>
      <c r="D18" t="s">
        <v>14</v>
      </c>
      <c r="E18">
        <v>64</v>
      </c>
      <c r="F18">
        <v>64</v>
      </c>
      <c r="G18" s="4">
        <f t="shared" si="0"/>
        <v>0</v>
      </c>
    </row>
    <row r="19" spans="1:7" x14ac:dyDescent="0.35">
      <c r="A19" t="s">
        <v>69</v>
      </c>
      <c r="B19" t="s">
        <v>62</v>
      </c>
      <c r="C19" t="s">
        <v>82</v>
      </c>
      <c r="D19" t="s">
        <v>25</v>
      </c>
      <c r="E19">
        <v>60</v>
      </c>
      <c r="F19">
        <v>60</v>
      </c>
      <c r="G19" s="4">
        <f t="shared" si="0"/>
        <v>0</v>
      </c>
    </row>
    <row r="20" spans="1:7" x14ac:dyDescent="0.35">
      <c r="A20" t="s">
        <v>69</v>
      </c>
      <c r="B20" t="s">
        <v>62</v>
      </c>
      <c r="C20" t="s">
        <v>83</v>
      </c>
      <c r="D20" t="s">
        <v>14</v>
      </c>
      <c r="E20">
        <v>50</v>
      </c>
      <c r="F20">
        <v>59</v>
      </c>
      <c r="G20" s="4">
        <f t="shared" si="0"/>
        <v>0.18</v>
      </c>
    </row>
    <row r="21" spans="1:7" x14ac:dyDescent="0.35">
      <c r="A21" t="s">
        <v>69</v>
      </c>
      <c r="B21" t="s">
        <v>64</v>
      </c>
      <c r="C21" t="s">
        <v>84</v>
      </c>
      <c r="D21" t="s">
        <v>14</v>
      </c>
      <c r="E21">
        <v>96</v>
      </c>
      <c r="F21">
        <v>100</v>
      </c>
      <c r="G21" s="4">
        <f t="shared" si="0"/>
        <v>4.1666666666666664E-2</v>
      </c>
    </row>
    <row r="22" spans="1:7" x14ac:dyDescent="0.35">
      <c r="A22" t="s">
        <v>69</v>
      </c>
      <c r="B22" t="s">
        <v>64</v>
      </c>
      <c r="C22" t="s">
        <v>85</v>
      </c>
      <c r="D22" t="s">
        <v>14</v>
      </c>
      <c r="E22">
        <v>70</v>
      </c>
      <c r="F22">
        <v>83</v>
      </c>
      <c r="G22" s="4">
        <f t="shared" si="0"/>
        <v>0.18571428571428572</v>
      </c>
    </row>
    <row r="23" spans="1:7" x14ac:dyDescent="0.35">
      <c r="A23" t="s">
        <v>69</v>
      </c>
      <c r="B23" t="s">
        <v>64</v>
      </c>
      <c r="C23" t="s">
        <v>86</v>
      </c>
      <c r="D23" t="s">
        <v>14</v>
      </c>
      <c r="E23">
        <v>96</v>
      </c>
      <c r="F23">
        <v>93</v>
      </c>
      <c r="G23" s="4">
        <f t="shared" si="0"/>
        <v>-3.125E-2</v>
      </c>
    </row>
    <row r="24" spans="1:7" x14ac:dyDescent="0.35">
      <c r="A24" t="s">
        <v>87</v>
      </c>
      <c r="B24" t="s">
        <v>58</v>
      </c>
      <c r="C24" t="s">
        <v>88</v>
      </c>
      <c r="D24" t="s">
        <v>25</v>
      </c>
      <c r="E24" t="s">
        <v>89</v>
      </c>
      <c r="F24">
        <v>847</v>
      </c>
      <c r="G24" s="4">
        <v>0</v>
      </c>
    </row>
    <row r="25" spans="1:7" x14ac:dyDescent="0.35">
      <c r="A25" t="s">
        <v>87</v>
      </c>
      <c r="B25" t="s">
        <v>58</v>
      </c>
      <c r="C25" t="s">
        <v>90</v>
      </c>
      <c r="D25" t="s">
        <v>25</v>
      </c>
      <c r="E25">
        <v>4000</v>
      </c>
      <c r="F25">
        <v>5429</v>
      </c>
      <c r="G25" s="4">
        <f t="shared" si="0"/>
        <v>0.35725000000000001</v>
      </c>
    </row>
    <row r="26" spans="1:7" x14ac:dyDescent="0.35">
      <c r="A26" t="s">
        <v>87</v>
      </c>
      <c r="B26" t="s">
        <v>62</v>
      </c>
      <c r="C26" t="s">
        <v>91</v>
      </c>
      <c r="D26" t="s">
        <v>14</v>
      </c>
      <c r="E26">
        <v>70</v>
      </c>
      <c r="F26">
        <v>51</v>
      </c>
      <c r="G26" s="4">
        <f t="shared" si="0"/>
        <v>-0.27142857142857141</v>
      </c>
    </row>
    <row r="27" spans="1:7" x14ac:dyDescent="0.35">
      <c r="A27" t="s">
        <v>87</v>
      </c>
      <c r="B27" t="s">
        <v>64</v>
      </c>
      <c r="C27" t="s">
        <v>92</v>
      </c>
      <c r="D27" t="s">
        <v>14</v>
      </c>
      <c r="E27">
        <v>100</v>
      </c>
      <c r="F27">
        <v>100</v>
      </c>
      <c r="G27" s="4">
        <f t="shared" si="0"/>
        <v>0</v>
      </c>
    </row>
    <row r="28" spans="1:7" x14ac:dyDescent="0.35">
      <c r="A28" t="s">
        <v>87</v>
      </c>
      <c r="B28" t="s">
        <v>64</v>
      </c>
      <c r="C28" t="s">
        <v>93</v>
      </c>
      <c r="D28" t="s">
        <v>14</v>
      </c>
      <c r="E28">
        <v>50</v>
      </c>
      <c r="F28">
        <v>86</v>
      </c>
      <c r="G28" s="4">
        <f t="shared" si="0"/>
        <v>0.72</v>
      </c>
    </row>
    <row r="29" spans="1:7" x14ac:dyDescent="0.35">
      <c r="A29" t="s">
        <v>87</v>
      </c>
      <c r="B29" t="s">
        <v>64</v>
      </c>
      <c r="C29" t="s">
        <v>94</v>
      </c>
      <c r="D29" t="s">
        <v>14</v>
      </c>
      <c r="E29">
        <v>80</v>
      </c>
      <c r="F29">
        <v>90</v>
      </c>
      <c r="G29" s="4">
        <f t="shared" si="0"/>
        <v>0.125</v>
      </c>
    </row>
    <row r="30" spans="1:7" x14ac:dyDescent="0.35">
      <c r="A30" t="s">
        <v>87</v>
      </c>
      <c r="B30" t="s">
        <v>64</v>
      </c>
      <c r="C30" t="s">
        <v>95</v>
      </c>
      <c r="D30" t="s">
        <v>14</v>
      </c>
      <c r="E30">
        <v>65</v>
      </c>
      <c r="F30">
        <v>86</v>
      </c>
      <c r="G30" s="4">
        <f t="shared" si="0"/>
        <v>0.32307692307692309</v>
      </c>
    </row>
    <row r="31" spans="1:7" x14ac:dyDescent="0.35">
      <c r="A31" t="s">
        <v>87</v>
      </c>
      <c r="B31" t="s">
        <v>64</v>
      </c>
      <c r="C31" t="s">
        <v>96</v>
      </c>
      <c r="D31" t="s">
        <v>14</v>
      </c>
      <c r="E31">
        <v>80</v>
      </c>
      <c r="F31">
        <v>89</v>
      </c>
      <c r="G31" s="4">
        <f t="shared" si="0"/>
        <v>0.1125</v>
      </c>
    </row>
    <row r="32" spans="1:7" x14ac:dyDescent="0.35">
      <c r="A32" t="s">
        <v>87</v>
      </c>
      <c r="B32" t="s">
        <v>64</v>
      </c>
      <c r="C32" t="s">
        <v>97</v>
      </c>
      <c r="D32" t="s">
        <v>14</v>
      </c>
      <c r="E32">
        <v>90</v>
      </c>
      <c r="F32">
        <v>100</v>
      </c>
      <c r="G32" s="4">
        <f t="shared" si="0"/>
        <v>0.1111111111111111</v>
      </c>
    </row>
    <row r="33" spans="1:7" x14ac:dyDescent="0.35">
      <c r="A33" t="s">
        <v>87</v>
      </c>
      <c r="B33" t="s">
        <v>64</v>
      </c>
      <c r="C33" t="s">
        <v>98</v>
      </c>
      <c r="D33" t="s">
        <v>14</v>
      </c>
      <c r="E33">
        <v>90</v>
      </c>
      <c r="F33">
        <v>100</v>
      </c>
      <c r="G33" s="4">
        <f t="shared" si="0"/>
        <v>0.1111111111111111</v>
      </c>
    </row>
    <row r="34" spans="1:7" x14ac:dyDescent="0.35">
      <c r="A34" t="s">
        <v>87</v>
      </c>
      <c r="B34" t="s">
        <v>64</v>
      </c>
      <c r="C34" t="s">
        <v>99</v>
      </c>
      <c r="D34" t="s">
        <v>14</v>
      </c>
      <c r="E34">
        <v>75</v>
      </c>
      <c r="F34">
        <v>72</v>
      </c>
      <c r="G34" s="4">
        <f t="shared" si="0"/>
        <v>-0.04</v>
      </c>
    </row>
    <row r="35" spans="1:7" x14ac:dyDescent="0.35">
      <c r="A35" t="s">
        <v>100</v>
      </c>
      <c r="B35" t="s">
        <v>58</v>
      </c>
      <c r="C35" t="s">
        <v>101</v>
      </c>
      <c r="D35" t="s">
        <v>25</v>
      </c>
      <c r="E35">
        <v>140</v>
      </c>
      <c r="F35">
        <v>140</v>
      </c>
      <c r="G35" s="4">
        <f t="shared" si="0"/>
        <v>0</v>
      </c>
    </row>
    <row r="36" spans="1:7" x14ac:dyDescent="0.35">
      <c r="A36" t="s">
        <v>100</v>
      </c>
      <c r="B36" t="s">
        <v>58</v>
      </c>
      <c r="C36" t="s">
        <v>102</v>
      </c>
      <c r="D36" t="s">
        <v>14</v>
      </c>
      <c r="E36">
        <v>50</v>
      </c>
      <c r="F36">
        <v>66</v>
      </c>
      <c r="G36" s="4">
        <f t="shared" si="0"/>
        <v>0.32</v>
      </c>
    </row>
    <row r="37" spans="1:7" x14ac:dyDescent="0.35">
      <c r="A37" t="s">
        <v>100</v>
      </c>
      <c r="B37" t="s">
        <v>58</v>
      </c>
      <c r="C37" t="s">
        <v>103</v>
      </c>
      <c r="D37" t="s">
        <v>14</v>
      </c>
      <c r="E37">
        <v>23</v>
      </c>
      <c r="F37">
        <v>32</v>
      </c>
      <c r="G37" s="4">
        <f t="shared" si="0"/>
        <v>0.39130434782608697</v>
      </c>
    </row>
    <row r="38" spans="1:7" x14ac:dyDescent="0.35">
      <c r="A38" t="s">
        <v>100</v>
      </c>
      <c r="B38" t="s">
        <v>62</v>
      </c>
      <c r="C38" t="s">
        <v>104</v>
      </c>
      <c r="D38" t="s">
        <v>50</v>
      </c>
      <c r="E38">
        <v>2000000</v>
      </c>
      <c r="F38">
        <v>1776154</v>
      </c>
      <c r="G38" s="4">
        <f t="shared" si="0"/>
        <v>-0.11192299999999999</v>
      </c>
    </row>
    <row r="39" spans="1:7" x14ac:dyDescent="0.35">
      <c r="A39" t="s">
        <v>100</v>
      </c>
      <c r="B39" t="s">
        <v>64</v>
      </c>
      <c r="C39" t="s">
        <v>105</v>
      </c>
      <c r="D39" t="s">
        <v>12</v>
      </c>
      <c r="E39">
        <v>75</v>
      </c>
      <c r="F39">
        <v>125</v>
      </c>
      <c r="G39" s="4">
        <f t="shared" si="0"/>
        <v>0.66666666666666663</v>
      </c>
    </row>
    <row r="40" spans="1:7" x14ac:dyDescent="0.35">
      <c r="A40" t="s">
        <v>106</v>
      </c>
      <c r="B40" t="s">
        <v>58</v>
      </c>
      <c r="C40" t="s">
        <v>107</v>
      </c>
      <c r="D40" t="s">
        <v>14</v>
      </c>
      <c r="E40">
        <v>100</v>
      </c>
      <c r="F40">
        <v>100</v>
      </c>
      <c r="G40" s="4">
        <f t="shared" si="0"/>
        <v>0</v>
      </c>
    </row>
    <row r="41" spans="1:7" x14ac:dyDescent="0.35">
      <c r="A41" t="s">
        <v>106</v>
      </c>
      <c r="B41" t="s">
        <v>58</v>
      </c>
      <c r="C41" t="s">
        <v>108</v>
      </c>
      <c r="D41" t="s">
        <v>25</v>
      </c>
      <c r="E41">
        <v>25</v>
      </c>
      <c r="F41">
        <v>24</v>
      </c>
      <c r="G41" s="4">
        <f t="shared" si="0"/>
        <v>-0.04</v>
      </c>
    </row>
    <row r="42" spans="1:7" x14ac:dyDescent="0.35">
      <c r="A42" t="s">
        <v>106</v>
      </c>
      <c r="B42" t="s">
        <v>58</v>
      </c>
      <c r="C42" t="s">
        <v>109</v>
      </c>
      <c r="D42" t="s">
        <v>25</v>
      </c>
      <c r="E42">
        <v>10</v>
      </c>
      <c r="F42">
        <v>10</v>
      </c>
      <c r="G42" s="4">
        <f t="shared" si="0"/>
        <v>0</v>
      </c>
    </row>
    <row r="43" spans="1:7" x14ac:dyDescent="0.35">
      <c r="A43" t="s">
        <v>106</v>
      </c>
      <c r="B43" t="s">
        <v>58</v>
      </c>
      <c r="C43" t="s">
        <v>110</v>
      </c>
      <c r="D43" t="s">
        <v>25</v>
      </c>
      <c r="E43">
        <v>10</v>
      </c>
      <c r="F43">
        <v>0</v>
      </c>
      <c r="G43" s="4">
        <f t="shared" si="0"/>
        <v>-1</v>
      </c>
    </row>
    <row r="44" spans="1:7" x14ac:dyDescent="0.35">
      <c r="A44" t="s">
        <v>106</v>
      </c>
      <c r="B44" t="s">
        <v>58</v>
      </c>
      <c r="C44" t="s">
        <v>111</v>
      </c>
      <c r="D44" t="s">
        <v>25</v>
      </c>
      <c r="E44">
        <v>15</v>
      </c>
      <c r="F44">
        <v>13</v>
      </c>
      <c r="G44" s="4">
        <f t="shared" si="0"/>
        <v>-0.13333333333333333</v>
      </c>
    </row>
    <row r="45" spans="1:7" x14ac:dyDescent="0.35">
      <c r="A45" t="s">
        <v>106</v>
      </c>
      <c r="B45" t="s">
        <v>58</v>
      </c>
      <c r="C45" t="s">
        <v>112</v>
      </c>
      <c r="D45" t="s">
        <v>14</v>
      </c>
      <c r="E45">
        <v>100</v>
      </c>
      <c r="F45">
        <v>100</v>
      </c>
      <c r="G45" s="4">
        <f t="shared" si="0"/>
        <v>0</v>
      </c>
    </row>
    <row r="46" spans="1:7" x14ac:dyDescent="0.35">
      <c r="A46" t="s">
        <v>106</v>
      </c>
      <c r="B46" t="s">
        <v>58</v>
      </c>
      <c r="C46" t="s">
        <v>113</v>
      </c>
      <c r="D46" t="s">
        <v>14</v>
      </c>
      <c r="E46">
        <v>40</v>
      </c>
      <c r="F46">
        <v>39.700000000000003</v>
      </c>
      <c r="G46" s="4">
        <f t="shared" si="0"/>
        <v>-7.4999999999999286E-3</v>
      </c>
    </row>
    <row r="47" spans="1:7" x14ac:dyDescent="0.35">
      <c r="A47" t="s">
        <v>106</v>
      </c>
      <c r="B47" t="s">
        <v>58</v>
      </c>
      <c r="C47" t="s">
        <v>114</v>
      </c>
      <c r="D47" t="s">
        <v>115</v>
      </c>
      <c r="E47">
        <v>6.9</v>
      </c>
      <c r="F47">
        <v>6.6</v>
      </c>
      <c r="G47" s="4">
        <f t="shared" si="0"/>
        <v>-4.347826086956532E-2</v>
      </c>
    </row>
    <row r="48" spans="1:7" x14ac:dyDescent="0.35">
      <c r="A48" t="s">
        <v>106</v>
      </c>
      <c r="B48" t="s">
        <v>58</v>
      </c>
      <c r="C48" t="s">
        <v>116</v>
      </c>
      <c r="D48" t="s">
        <v>25</v>
      </c>
      <c r="E48">
        <v>13000</v>
      </c>
      <c r="F48">
        <v>17785</v>
      </c>
      <c r="G48" s="4">
        <f t="shared" si="0"/>
        <v>0.36807692307692308</v>
      </c>
    </row>
    <row r="49" spans="1:7" x14ac:dyDescent="0.35">
      <c r="A49" t="s">
        <v>106</v>
      </c>
      <c r="B49" t="s">
        <v>62</v>
      </c>
      <c r="C49" t="s">
        <v>117</v>
      </c>
      <c r="D49" t="s">
        <v>14</v>
      </c>
      <c r="E49">
        <v>65</v>
      </c>
      <c r="F49">
        <v>61</v>
      </c>
      <c r="G49" s="4">
        <f t="shared" si="0"/>
        <v>-6.1538461538461542E-2</v>
      </c>
    </row>
    <row r="50" spans="1:7" x14ac:dyDescent="0.35">
      <c r="A50" t="s">
        <v>106</v>
      </c>
      <c r="B50" t="s">
        <v>64</v>
      </c>
      <c r="C50" t="s">
        <v>118</v>
      </c>
      <c r="D50" t="s">
        <v>14</v>
      </c>
      <c r="E50">
        <v>100</v>
      </c>
      <c r="F50">
        <v>100</v>
      </c>
      <c r="G50" s="4">
        <f t="shared" si="0"/>
        <v>0</v>
      </c>
    </row>
    <row r="51" spans="1:7" x14ac:dyDescent="0.35">
      <c r="A51" t="s">
        <v>119</v>
      </c>
      <c r="B51" t="s">
        <v>58</v>
      </c>
      <c r="C51" t="s">
        <v>120</v>
      </c>
      <c r="D51" t="s">
        <v>25</v>
      </c>
      <c r="E51">
        <v>4500</v>
      </c>
      <c r="F51">
        <v>2036</v>
      </c>
      <c r="G51" s="4">
        <f t="shared" si="0"/>
        <v>-0.54755555555555557</v>
      </c>
    </row>
    <row r="52" spans="1:7" x14ac:dyDescent="0.35">
      <c r="A52" t="s">
        <v>119</v>
      </c>
      <c r="B52" t="s">
        <v>58</v>
      </c>
      <c r="C52" t="s">
        <v>121</v>
      </c>
      <c r="D52" t="s">
        <v>25</v>
      </c>
      <c r="E52">
        <v>52000</v>
      </c>
      <c r="F52">
        <v>47877</v>
      </c>
      <c r="G52" s="4">
        <f t="shared" si="0"/>
        <v>-7.9288461538461544E-2</v>
      </c>
    </row>
    <row r="53" spans="1:7" x14ac:dyDescent="0.35">
      <c r="A53" t="s">
        <v>119</v>
      </c>
      <c r="B53" t="s">
        <v>58</v>
      </c>
      <c r="C53" t="s">
        <v>122</v>
      </c>
      <c r="D53" t="s">
        <v>25</v>
      </c>
      <c r="E53">
        <v>1000</v>
      </c>
      <c r="F53">
        <v>3321</v>
      </c>
      <c r="G53" s="4">
        <f t="shared" si="0"/>
        <v>2.3210000000000002</v>
      </c>
    </row>
    <row r="54" spans="1:7" x14ac:dyDescent="0.35">
      <c r="A54" t="s">
        <v>119</v>
      </c>
      <c r="B54" t="s">
        <v>58</v>
      </c>
      <c r="C54" t="s">
        <v>123</v>
      </c>
      <c r="D54" t="s">
        <v>25</v>
      </c>
      <c r="E54">
        <v>4510</v>
      </c>
      <c r="F54">
        <v>27428</v>
      </c>
      <c r="G54" s="4">
        <f t="shared" si="0"/>
        <v>5.08159645232816</v>
      </c>
    </row>
    <row r="55" spans="1:7" x14ac:dyDescent="0.35">
      <c r="A55" t="s">
        <v>119</v>
      </c>
      <c r="B55" t="s">
        <v>58</v>
      </c>
      <c r="C55" t="s">
        <v>124</v>
      </c>
      <c r="D55" t="s">
        <v>14</v>
      </c>
      <c r="E55">
        <v>5</v>
      </c>
      <c r="F55">
        <v>5</v>
      </c>
      <c r="G55" s="4">
        <f t="shared" si="0"/>
        <v>0</v>
      </c>
    </row>
    <row r="56" spans="1:7" x14ac:dyDescent="0.35">
      <c r="A56" t="s">
        <v>119</v>
      </c>
      <c r="B56" t="s">
        <v>62</v>
      </c>
      <c r="C56" t="s">
        <v>125</v>
      </c>
      <c r="D56" t="s">
        <v>14</v>
      </c>
      <c r="E56">
        <v>75</v>
      </c>
      <c r="F56">
        <v>85.6</v>
      </c>
      <c r="G56" s="4">
        <f t="shared" si="0"/>
        <v>0.14133333333333326</v>
      </c>
    </row>
    <row r="57" spans="1:7" x14ac:dyDescent="0.35">
      <c r="A57" t="s">
        <v>119</v>
      </c>
      <c r="B57" t="s">
        <v>64</v>
      </c>
      <c r="C57" t="s">
        <v>126</v>
      </c>
      <c r="D57" t="s">
        <v>127</v>
      </c>
      <c r="E57">
        <v>2</v>
      </c>
      <c r="F57">
        <v>1.4</v>
      </c>
      <c r="G57" s="4">
        <f t="shared" si="0"/>
        <v>-0.30000000000000004</v>
      </c>
    </row>
    <row r="58" spans="1:7" x14ac:dyDescent="0.35">
      <c r="A58" t="s">
        <v>119</v>
      </c>
      <c r="B58" t="s">
        <v>64</v>
      </c>
      <c r="C58" t="s">
        <v>128</v>
      </c>
      <c r="D58" t="s">
        <v>14</v>
      </c>
      <c r="E58">
        <v>80</v>
      </c>
      <c r="F58">
        <v>85.7</v>
      </c>
      <c r="G58" s="4">
        <f t="shared" si="0"/>
        <v>7.1250000000000036E-2</v>
      </c>
    </row>
    <row r="59" spans="1:7" x14ac:dyDescent="0.35">
      <c r="A59" t="s">
        <v>129</v>
      </c>
      <c r="B59" t="s">
        <v>58</v>
      </c>
      <c r="C59" t="s">
        <v>130</v>
      </c>
      <c r="D59" t="s">
        <v>131</v>
      </c>
      <c r="E59">
        <v>2.85</v>
      </c>
      <c r="F59">
        <v>2.77</v>
      </c>
      <c r="G59" s="4">
        <f t="shared" si="0"/>
        <v>-2.8070175438596516E-2</v>
      </c>
    </row>
    <row r="60" spans="1:7" x14ac:dyDescent="0.35">
      <c r="A60" t="s">
        <v>129</v>
      </c>
      <c r="B60" t="s">
        <v>58</v>
      </c>
      <c r="C60" t="s">
        <v>132</v>
      </c>
      <c r="D60" t="s">
        <v>25</v>
      </c>
      <c r="E60">
        <v>666</v>
      </c>
      <c r="F60">
        <v>633</v>
      </c>
      <c r="G60" s="4">
        <f t="shared" si="0"/>
        <v>-4.954954954954955E-2</v>
      </c>
    </row>
    <row r="61" spans="1:7" x14ac:dyDescent="0.35">
      <c r="A61" t="s">
        <v>129</v>
      </c>
      <c r="B61" t="s">
        <v>58</v>
      </c>
      <c r="C61" t="s">
        <v>133</v>
      </c>
      <c r="D61" t="s">
        <v>25</v>
      </c>
      <c r="E61">
        <v>45000</v>
      </c>
      <c r="F61">
        <v>46455</v>
      </c>
      <c r="G61" s="4">
        <f t="shared" ref="G61:G119" si="1">(F61-E61)/E61</f>
        <v>3.2333333333333332E-2</v>
      </c>
    </row>
    <row r="62" spans="1:7" x14ac:dyDescent="0.35">
      <c r="A62" t="s">
        <v>129</v>
      </c>
      <c r="B62" t="s">
        <v>58</v>
      </c>
      <c r="C62" t="s">
        <v>134</v>
      </c>
      <c r="D62" t="s">
        <v>25</v>
      </c>
      <c r="E62">
        <v>7</v>
      </c>
      <c r="F62">
        <v>7</v>
      </c>
      <c r="G62" s="4">
        <f t="shared" si="1"/>
        <v>0</v>
      </c>
    </row>
    <row r="63" spans="1:7" x14ac:dyDescent="0.35">
      <c r="A63" t="s">
        <v>129</v>
      </c>
      <c r="B63" t="s">
        <v>58</v>
      </c>
      <c r="C63" t="s">
        <v>135</v>
      </c>
      <c r="D63" t="s">
        <v>25</v>
      </c>
      <c r="E63">
        <v>6</v>
      </c>
      <c r="F63">
        <v>9</v>
      </c>
      <c r="G63" s="4">
        <f t="shared" si="1"/>
        <v>0.5</v>
      </c>
    </row>
    <row r="64" spans="1:7" x14ac:dyDescent="0.35">
      <c r="A64" t="s">
        <v>129</v>
      </c>
      <c r="B64" t="s">
        <v>58</v>
      </c>
      <c r="C64" t="s">
        <v>136</v>
      </c>
      <c r="D64" t="s">
        <v>25</v>
      </c>
      <c r="E64">
        <v>7500</v>
      </c>
      <c r="F64">
        <v>7519</v>
      </c>
      <c r="G64" s="4">
        <f t="shared" si="1"/>
        <v>2.5333333333333332E-3</v>
      </c>
    </row>
    <row r="65" spans="1:7" x14ac:dyDescent="0.35">
      <c r="A65" t="s">
        <v>129</v>
      </c>
      <c r="B65" t="s">
        <v>58</v>
      </c>
      <c r="C65" t="s">
        <v>137</v>
      </c>
      <c r="D65" t="s">
        <v>25</v>
      </c>
      <c r="E65">
        <v>20000</v>
      </c>
      <c r="F65">
        <v>29120</v>
      </c>
      <c r="G65" s="4">
        <f t="shared" si="1"/>
        <v>0.45600000000000002</v>
      </c>
    </row>
    <row r="66" spans="1:7" x14ac:dyDescent="0.35">
      <c r="A66" t="s">
        <v>129</v>
      </c>
      <c r="B66" t="s">
        <v>58</v>
      </c>
      <c r="C66" t="s">
        <v>138</v>
      </c>
      <c r="D66" t="s">
        <v>25</v>
      </c>
      <c r="E66">
        <v>9</v>
      </c>
      <c r="F66">
        <v>7</v>
      </c>
      <c r="G66" s="4">
        <f t="shared" si="1"/>
        <v>-0.22222222222222221</v>
      </c>
    </row>
    <row r="67" spans="1:7" x14ac:dyDescent="0.35">
      <c r="A67" t="s">
        <v>129</v>
      </c>
      <c r="B67" t="s">
        <v>58</v>
      </c>
      <c r="C67" t="s">
        <v>139</v>
      </c>
      <c r="D67" t="s">
        <v>131</v>
      </c>
      <c r="E67" t="s">
        <v>140</v>
      </c>
      <c r="F67">
        <v>1.7</v>
      </c>
      <c r="G67" s="4">
        <v>-0.26</v>
      </c>
    </row>
    <row r="68" spans="1:7" x14ac:dyDescent="0.35">
      <c r="A68" t="s">
        <v>129</v>
      </c>
      <c r="B68" t="s">
        <v>62</v>
      </c>
      <c r="C68" t="s">
        <v>141</v>
      </c>
      <c r="D68" t="s">
        <v>14</v>
      </c>
      <c r="E68">
        <v>90</v>
      </c>
      <c r="F68">
        <v>88</v>
      </c>
      <c r="G68" s="4">
        <f t="shared" si="1"/>
        <v>-2.2222222222222223E-2</v>
      </c>
    </row>
    <row r="69" spans="1:7" x14ac:dyDescent="0.35">
      <c r="A69" t="s">
        <v>129</v>
      </c>
      <c r="B69" t="s">
        <v>62</v>
      </c>
      <c r="C69" t="s">
        <v>142</v>
      </c>
      <c r="D69" t="s">
        <v>14</v>
      </c>
      <c r="E69">
        <v>75</v>
      </c>
      <c r="F69">
        <v>77</v>
      </c>
      <c r="G69" s="4">
        <f t="shared" si="1"/>
        <v>2.6666666666666668E-2</v>
      </c>
    </row>
    <row r="70" spans="1:7" x14ac:dyDescent="0.35">
      <c r="A70" t="s">
        <v>129</v>
      </c>
      <c r="B70" t="s">
        <v>64</v>
      </c>
      <c r="C70" t="s">
        <v>143</v>
      </c>
      <c r="D70" t="s">
        <v>14</v>
      </c>
      <c r="E70">
        <v>100</v>
      </c>
      <c r="F70">
        <v>100</v>
      </c>
      <c r="G70" s="4">
        <f t="shared" si="1"/>
        <v>0</v>
      </c>
    </row>
    <row r="71" spans="1:7" x14ac:dyDescent="0.35">
      <c r="A71" t="s">
        <v>129</v>
      </c>
      <c r="B71" t="s">
        <v>64</v>
      </c>
      <c r="C71" t="s">
        <v>144</v>
      </c>
      <c r="D71" t="s">
        <v>14</v>
      </c>
      <c r="E71">
        <v>95</v>
      </c>
      <c r="F71">
        <v>96</v>
      </c>
      <c r="G71" s="4">
        <f t="shared" si="1"/>
        <v>1.0526315789473684E-2</v>
      </c>
    </row>
    <row r="72" spans="1:7" x14ac:dyDescent="0.35">
      <c r="A72" t="s">
        <v>145</v>
      </c>
      <c r="B72" t="s">
        <v>58</v>
      </c>
      <c r="C72" t="s">
        <v>146</v>
      </c>
      <c r="D72" t="s">
        <v>36</v>
      </c>
      <c r="E72">
        <v>1600</v>
      </c>
      <c r="F72">
        <v>1996</v>
      </c>
      <c r="G72" s="4">
        <f t="shared" si="1"/>
        <v>0.2475</v>
      </c>
    </row>
    <row r="73" spans="1:7" x14ac:dyDescent="0.35">
      <c r="A73" t="s">
        <v>145</v>
      </c>
      <c r="B73" t="s">
        <v>58</v>
      </c>
      <c r="C73" t="s">
        <v>147</v>
      </c>
      <c r="D73" t="s">
        <v>36</v>
      </c>
      <c r="E73">
        <v>4120</v>
      </c>
      <c r="F73">
        <v>4120</v>
      </c>
      <c r="G73" s="4">
        <f t="shared" si="1"/>
        <v>0</v>
      </c>
    </row>
    <row r="74" spans="1:7" x14ac:dyDescent="0.35">
      <c r="A74" t="s">
        <v>145</v>
      </c>
      <c r="B74" t="s">
        <v>58</v>
      </c>
      <c r="C74" t="s">
        <v>148</v>
      </c>
      <c r="D74" t="s">
        <v>131</v>
      </c>
      <c r="E74">
        <v>83</v>
      </c>
      <c r="F74" t="s">
        <v>149</v>
      </c>
      <c r="G74" s="4" t="s">
        <v>149</v>
      </c>
    </row>
    <row r="75" spans="1:7" x14ac:dyDescent="0.35">
      <c r="A75" t="s">
        <v>145</v>
      </c>
      <c r="B75" t="s">
        <v>58</v>
      </c>
      <c r="C75" t="s">
        <v>150</v>
      </c>
      <c r="D75" t="s">
        <v>131</v>
      </c>
      <c r="E75">
        <v>38</v>
      </c>
      <c r="F75" t="s">
        <v>149</v>
      </c>
      <c r="G75" s="4" t="s">
        <v>149</v>
      </c>
    </row>
    <row r="76" spans="1:7" x14ac:dyDescent="0.35">
      <c r="A76" t="s">
        <v>145</v>
      </c>
      <c r="B76" t="s">
        <v>62</v>
      </c>
      <c r="C76" t="s">
        <v>151</v>
      </c>
      <c r="D76" t="s">
        <v>14</v>
      </c>
      <c r="E76">
        <v>80</v>
      </c>
      <c r="F76">
        <v>76</v>
      </c>
      <c r="G76" s="4">
        <f t="shared" si="1"/>
        <v>-0.05</v>
      </c>
    </row>
    <row r="77" spans="1:7" x14ac:dyDescent="0.35">
      <c r="A77" t="s">
        <v>145</v>
      </c>
      <c r="B77" t="s">
        <v>62</v>
      </c>
      <c r="C77" t="s">
        <v>152</v>
      </c>
      <c r="D77" t="s">
        <v>14</v>
      </c>
      <c r="E77">
        <v>88</v>
      </c>
      <c r="F77">
        <v>86</v>
      </c>
      <c r="G77" s="4">
        <f t="shared" si="1"/>
        <v>-2.2727272727272728E-2</v>
      </c>
    </row>
    <row r="78" spans="1:7" x14ac:dyDescent="0.35">
      <c r="A78" t="s">
        <v>153</v>
      </c>
      <c r="B78" t="s">
        <v>58</v>
      </c>
      <c r="C78" t="s">
        <v>154</v>
      </c>
      <c r="D78" t="s">
        <v>35</v>
      </c>
      <c r="E78">
        <v>19500</v>
      </c>
      <c r="F78">
        <v>19500</v>
      </c>
      <c r="G78" s="4">
        <f t="shared" si="1"/>
        <v>0</v>
      </c>
    </row>
    <row r="79" spans="1:7" x14ac:dyDescent="0.35">
      <c r="A79" t="s">
        <v>153</v>
      </c>
      <c r="B79" t="s">
        <v>58</v>
      </c>
      <c r="C79" t="s">
        <v>155</v>
      </c>
      <c r="D79" t="s">
        <v>35</v>
      </c>
      <c r="E79">
        <v>9050</v>
      </c>
      <c r="F79">
        <v>11166</v>
      </c>
      <c r="G79" s="4">
        <f t="shared" si="1"/>
        <v>0.23381215469613259</v>
      </c>
    </row>
    <row r="80" spans="1:7" x14ac:dyDescent="0.35">
      <c r="A80" t="s">
        <v>153</v>
      </c>
      <c r="B80" t="s">
        <v>58</v>
      </c>
      <c r="C80" t="s">
        <v>156</v>
      </c>
      <c r="D80" t="s">
        <v>25</v>
      </c>
      <c r="E80">
        <v>11</v>
      </c>
      <c r="F80">
        <v>9</v>
      </c>
      <c r="G80" s="4">
        <f t="shared" si="1"/>
        <v>-0.18181818181818182</v>
      </c>
    </row>
    <row r="81" spans="1:7" x14ac:dyDescent="0.35">
      <c r="A81" t="s">
        <v>153</v>
      </c>
      <c r="B81" t="s">
        <v>58</v>
      </c>
      <c r="C81" t="s">
        <v>157</v>
      </c>
      <c r="D81" t="s">
        <v>158</v>
      </c>
      <c r="E81">
        <v>945039</v>
      </c>
      <c r="F81">
        <v>920179.19999999995</v>
      </c>
      <c r="G81" s="4">
        <f t="shared" si="1"/>
        <v>-2.6305581039512704E-2</v>
      </c>
    </row>
    <row r="82" spans="1:7" x14ac:dyDescent="0.35">
      <c r="A82" t="s">
        <v>153</v>
      </c>
      <c r="B82" t="s">
        <v>58</v>
      </c>
      <c r="C82" t="s">
        <v>159</v>
      </c>
      <c r="D82" t="s">
        <v>14</v>
      </c>
      <c r="E82">
        <v>90</v>
      </c>
      <c r="F82">
        <v>83</v>
      </c>
      <c r="G82" s="4">
        <f t="shared" si="1"/>
        <v>-7.7777777777777779E-2</v>
      </c>
    </row>
    <row r="83" spans="1:7" x14ac:dyDescent="0.35">
      <c r="A83" t="s">
        <v>153</v>
      </c>
      <c r="B83" t="s">
        <v>58</v>
      </c>
      <c r="C83" t="s">
        <v>160</v>
      </c>
      <c r="D83" t="s">
        <v>25</v>
      </c>
      <c r="E83">
        <v>1040</v>
      </c>
      <c r="F83">
        <v>2174</v>
      </c>
      <c r="G83" s="4">
        <f t="shared" si="1"/>
        <v>1.0903846153846153</v>
      </c>
    </row>
    <row r="84" spans="1:7" x14ac:dyDescent="0.35">
      <c r="A84" t="s">
        <v>153</v>
      </c>
      <c r="B84" t="s">
        <v>58</v>
      </c>
      <c r="C84" t="s">
        <v>161</v>
      </c>
      <c r="D84" t="s">
        <v>25</v>
      </c>
      <c r="E84">
        <v>1567</v>
      </c>
      <c r="F84">
        <v>1559</v>
      </c>
      <c r="G84" s="4">
        <f t="shared" si="1"/>
        <v>-5.1052967453733252E-3</v>
      </c>
    </row>
    <row r="85" spans="1:7" x14ac:dyDescent="0.35">
      <c r="A85" t="s">
        <v>153</v>
      </c>
      <c r="B85" t="s">
        <v>58</v>
      </c>
      <c r="C85" t="s">
        <v>162</v>
      </c>
      <c r="D85" t="s">
        <v>25</v>
      </c>
      <c r="E85">
        <v>6</v>
      </c>
      <c r="F85">
        <v>13</v>
      </c>
      <c r="G85" s="4">
        <f t="shared" si="1"/>
        <v>1.1666666666666667</v>
      </c>
    </row>
    <row r="86" spans="1:7" x14ac:dyDescent="0.35">
      <c r="A86" t="s">
        <v>153</v>
      </c>
      <c r="B86" t="s">
        <v>58</v>
      </c>
      <c r="C86" t="s">
        <v>163</v>
      </c>
      <c r="D86" t="s">
        <v>25</v>
      </c>
      <c r="E86">
        <v>9</v>
      </c>
      <c r="F86">
        <v>9</v>
      </c>
      <c r="G86" s="4">
        <f t="shared" si="1"/>
        <v>0</v>
      </c>
    </row>
    <row r="87" spans="1:7" x14ac:dyDescent="0.35">
      <c r="A87" t="s">
        <v>153</v>
      </c>
      <c r="B87" t="s">
        <v>58</v>
      </c>
      <c r="C87" t="s">
        <v>164</v>
      </c>
      <c r="D87" t="s">
        <v>25</v>
      </c>
      <c r="E87">
        <v>1800</v>
      </c>
      <c r="F87">
        <v>1452</v>
      </c>
      <c r="G87" s="4">
        <f t="shared" si="1"/>
        <v>-0.19333333333333333</v>
      </c>
    </row>
    <row r="88" spans="1:7" x14ac:dyDescent="0.35">
      <c r="A88" t="s">
        <v>153</v>
      </c>
      <c r="B88" t="s">
        <v>62</v>
      </c>
      <c r="C88" t="s">
        <v>165</v>
      </c>
      <c r="D88" t="s">
        <v>14</v>
      </c>
      <c r="E88">
        <v>100</v>
      </c>
      <c r="F88">
        <v>100</v>
      </c>
      <c r="G88" s="4">
        <f t="shared" si="1"/>
        <v>0</v>
      </c>
    </row>
    <row r="89" spans="1:7" x14ac:dyDescent="0.35">
      <c r="A89" t="s">
        <v>153</v>
      </c>
      <c r="B89" t="s">
        <v>62</v>
      </c>
      <c r="C89" t="s">
        <v>166</v>
      </c>
      <c r="D89" t="s">
        <v>14</v>
      </c>
      <c r="E89">
        <v>95.8</v>
      </c>
      <c r="F89">
        <v>95.8</v>
      </c>
      <c r="G89" s="4">
        <f t="shared" si="1"/>
        <v>0</v>
      </c>
    </row>
    <row r="90" spans="1:7" x14ac:dyDescent="0.35">
      <c r="A90" t="s">
        <v>153</v>
      </c>
      <c r="B90" t="s">
        <v>62</v>
      </c>
      <c r="C90" t="s">
        <v>167</v>
      </c>
      <c r="D90" t="s">
        <v>14</v>
      </c>
      <c r="E90">
        <v>95</v>
      </c>
      <c r="F90">
        <v>98.78</v>
      </c>
      <c r="G90" s="4">
        <f t="shared" si="1"/>
        <v>3.9789473684210541E-2</v>
      </c>
    </row>
    <row r="91" spans="1:7" x14ac:dyDescent="0.35">
      <c r="A91" t="s">
        <v>153</v>
      </c>
      <c r="B91" t="s">
        <v>64</v>
      </c>
      <c r="C91" t="s">
        <v>168</v>
      </c>
      <c r="D91" t="s">
        <v>66</v>
      </c>
      <c r="E91">
        <v>45261</v>
      </c>
      <c r="F91">
        <v>45261</v>
      </c>
      <c r="G91" s="4">
        <f t="shared" si="1"/>
        <v>0</v>
      </c>
    </row>
    <row r="92" spans="1:7" x14ac:dyDescent="0.35">
      <c r="A92" t="s">
        <v>153</v>
      </c>
      <c r="B92" t="s">
        <v>64</v>
      </c>
      <c r="C92" t="s">
        <v>169</v>
      </c>
      <c r="D92" t="s">
        <v>14</v>
      </c>
      <c r="E92">
        <v>90</v>
      </c>
      <c r="F92">
        <v>97</v>
      </c>
      <c r="G92" s="4">
        <f t="shared" si="1"/>
        <v>7.7777777777777779E-2</v>
      </c>
    </row>
    <row r="93" spans="1:7" x14ac:dyDescent="0.35">
      <c r="A93" t="s">
        <v>170</v>
      </c>
      <c r="B93" t="s">
        <v>58</v>
      </c>
      <c r="C93" t="s">
        <v>171</v>
      </c>
      <c r="D93" t="s">
        <v>25</v>
      </c>
      <c r="E93">
        <v>10</v>
      </c>
      <c r="F93">
        <v>10</v>
      </c>
      <c r="G93" s="4">
        <f t="shared" si="1"/>
        <v>0</v>
      </c>
    </row>
    <row r="94" spans="1:7" x14ac:dyDescent="0.35">
      <c r="A94" t="s">
        <v>170</v>
      </c>
      <c r="B94" t="s">
        <v>58</v>
      </c>
      <c r="C94" t="s">
        <v>172</v>
      </c>
      <c r="D94" t="s">
        <v>173</v>
      </c>
      <c r="E94">
        <v>34</v>
      </c>
      <c r="F94">
        <v>37</v>
      </c>
      <c r="G94" s="4">
        <f t="shared" si="1"/>
        <v>8.8235294117647065E-2</v>
      </c>
    </row>
    <row r="95" spans="1:7" x14ac:dyDescent="0.35">
      <c r="A95" t="s">
        <v>170</v>
      </c>
      <c r="B95" t="s">
        <v>58</v>
      </c>
      <c r="C95" t="s">
        <v>174</v>
      </c>
      <c r="D95" t="s">
        <v>25</v>
      </c>
      <c r="E95">
        <v>2450</v>
      </c>
      <c r="F95">
        <v>2949</v>
      </c>
      <c r="G95" s="4">
        <f t="shared" si="1"/>
        <v>0.2036734693877551</v>
      </c>
    </row>
    <row r="96" spans="1:7" x14ac:dyDescent="0.35">
      <c r="A96" t="s">
        <v>170</v>
      </c>
      <c r="B96" t="s">
        <v>58</v>
      </c>
      <c r="C96" t="s">
        <v>175</v>
      </c>
      <c r="D96" t="s">
        <v>25</v>
      </c>
      <c r="E96">
        <v>12</v>
      </c>
      <c r="F96">
        <v>14</v>
      </c>
      <c r="G96" s="4">
        <f t="shared" si="1"/>
        <v>0.16666666666666666</v>
      </c>
    </row>
    <row r="97" spans="1:7" x14ac:dyDescent="0.35">
      <c r="A97" t="s">
        <v>170</v>
      </c>
      <c r="B97" t="s">
        <v>58</v>
      </c>
      <c r="C97" t="s">
        <v>176</v>
      </c>
      <c r="D97" t="s">
        <v>14</v>
      </c>
      <c r="E97">
        <v>100</v>
      </c>
      <c r="F97">
        <v>100</v>
      </c>
      <c r="G97" s="4">
        <f t="shared" si="1"/>
        <v>0</v>
      </c>
    </row>
    <row r="98" spans="1:7" x14ac:dyDescent="0.35">
      <c r="A98" t="s">
        <v>170</v>
      </c>
      <c r="B98" t="s">
        <v>58</v>
      </c>
      <c r="C98" t="s">
        <v>177</v>
      </c>
      <c r="D98" t="s">
        <v>14</v>
      </c>
      <c r="E98">
        <v>70</v>
      </c>
      <c r="F98">
        <v>66</v>
      </c>
      <c r="G98" s="4">
        <f t="shared" si="1"/>
        <v>-5.7142857142857141E-2</v>
      </c>
    </row>
    <row r="99" spans="1:7" x14ac:dyDescent="0.35">
      <c r="A99" t="s">
        <v>170</v>
      </c>
      <c r="B99" t="s">
        <v>58</v>
      </c>
      <c r="C99" t="s">
        <v>178</v>
      </c>
      <c r="D99" t="s">
        <v>173</v>
      </c>
      <c r="E99">
        <v>2000</v>
      </c>
      <c r="F99">
        <v>2082</v>
      </c>
      <c r="G99" s="4">
        <f t="shared" si="1"/>
        <v>4.1000000000000002E-2</v>
      </c>
    </row>
    <row r="100" spans="1:7" x14ac:dyDescent="0.35">
      <c r="A100" t="s">
        <v>170</v>
      </c>
      <c r="B100" t="s">
        <v>58</v>
      </c>
      <c r="C100" t="s">
        <v>179</v>
      </c>
      <c r="D100" t="s">
        <v>173</v>
      </c>
      <c r="E100">
        <v>900</v>
      </c>
      <c r="F100">
        <v>941.01</v>
      </c>
      <c r="G100" s="4">
        <f t="shared" si="1"/>
        <v>4.5566666666666658E-2</v>
      </c>
    </row>
    <row r="101" spans="1:7" x14ac:dyDescent="0.35">
      <c r="A101" t="s">
        <v>170</v>
      </c>
      <c r="B101" t="s">
        <v>62</v>
      </c>
      <c r="C101" t="s">
        <v>180</v>
      </c>
      <c r="D101" t="s">
        <v>14</v>
      </c>
      <c r="E101">
        <v>80</v>
      </c>
      <c r="F101">
        <v>92.4</v>
      </c>
      <c r="G101" s="4">
        <f t="shared" si="1"/>
        <v>0.15500000000000008</v>
      </c>
    </row>
    <row r="102" spans="1:7" x14ac:dyDescent="0.35">
      <c r="A102" t="s">
        <v>170</v>
      </c>
      <c r="B102" t="s">
        <v>62</v>
      </c>
      <c r="C102" t="s">
        <v>181</v>
      </c>
      <c r="D102" t="s">
        <v>25</v>
      </c>
      <c r="E102">
        <v>340</v>
      </c>
      <c r="F102">
        <v>352</v>
      </c>
      <c r="G102" s="4">
        <f t="shared" si="1"/>
        <v>3.5294117647058823E-2</v>
      </c>
    </row>
    <row r="103" spans="1:7" x14ac:dyDescent="0.35">
      <c r="A103" t="s">
        <v>170</v>
      </c>
      <c r="B103" t="s">
        <v>62</v>
      </c>
      <c r="C103" t="s">
        <v>182</v>
      </c>
      <c r="D103" t="s">
        <v>14</v>
      </c>
      <c r="E103">
        <v>80</v>
      </c>
      <c r="F103">
        <v>80</v>
      </c>
      <c r="G103" s="4">
        <f t="shared" si="1"/>
        <v>0</v>
      </c>
    </row>
    <row r="104" spans="1:7" x14ac:dyDescent="0.35">
      <c r="A104" t="s">
        <v>170</v>
      </c>
      <c r="B104" t="s">
        <v>58</v>
      </c>
      <c r="C104" t="s">
        <v>183</v>
      </c>
      <c r="D104" t="s">
        <v>66</v>
      </c>
      <c r="E104">
        <v>45323</v>
      </c>
      <c r="F104">
        <v>45383</v>
      </c>
      <c r="G104" s="4">
        <f t="shared" si="1"/>
        <v>1.3238311673984511E-3</v>
      </c>
    </row>
    <row r="105" spans="1:7" x14ac:dyDescent="0.35">
      <c r="A105" t="s">
        <v>170</v>
      </c>
      <c r="B105" t="s">
        <v>64</v>
      </c>
      <c r="C105" t="s">
        <v>184</v>
      </c>
      <c r="D105" t="s">
        <v>66</v>
      </c>
      <c r="E105">
        <v>45261</v>
      </c>
      <c r="F105">
        <v>45261</v>
      </c>
      <c r="G105" s="4">
        <f t="shared" si="1"/>
        <v>0</v>
      </c>
    </row>
    <row r="106" spans="1:7" x14ac:dyDescent="0.35">
      <c r="A106" t="s">
        <v>170</v>
      </c>
      <c r="B106" t="s">
        <v>64</v>
      </c>
      <c r="C106" t="s">
        <v>185</v>
      </c>
      <c r="D106" t="s">
        <v>14</v>
      </c>
      <c r="E106">
        <v>80</v>
      </c>
      <c r="F106">
        <v>96</v>
      </c>
      <c r="G106" s="4">
        <f t="shared" si="1"/>
        <v>0.2</v>
      </c>
    </row>
    <row r="107" spans="1:7" x14ac:dyDescent="0.35">
      <c r="A107" t="s">
        <v>170</v>
      </c>
      <c r="B107" t="s">
        <v>64</v>
      </c>
      <c r="C107" t="s">
        <v>186</v>
      </c>
      <c r="D107" t="s">
        <v>66</v>
      </c>
      <c r="E107">
        <v>45200</v>
      </c>
      <c r="F107">
        <v>45200</v>
      </c>
      <c r="G107" s="4">
        <f t="shared" si="1"/>
        <v>0</v>
      </c>
    </row>
    <row r="108" spans="1:7" x14ac:dyDescent="0.35">
      <c r="A108" t="s">
        <v>187</v>
      </c>
      <c r="B108" t="s">
        <v>58</v>
      </c>
      <c r="C108" t="s">
        <v>188</v>
      </c>
      <c r="D108" t="s">
        <v>25</v>
      </c>
      <c r="E108">
        <v>1700</v>
      </c>
      <c r="F108">
        <v>2279</v>
      </c>
      <c r="G108" s="4">
        <f t="shared" si="1"/>
        <v>0.34058823529411764</v>
      </c>
    </row>
    <row r="109" spans="1:7" x14ac:dyDescent="0.35">
      <c r="A109" t="s">
        <v>187</v>
      </c>
      <c r="B109" t="s">
        <v>58</v>
      </c>
      <c r="C109" t="s">
        <v>189</v>
      </c>
      <c r="D109" t="s">
        <v>25</v>
      </c>
      <c r="E109">
        <v>25</v>
      </c>
      <c r="F109">
        <v>27</v>
      </c>
      <c r="G109" s="4">
        <f t="shared" si="1"/>
        <v>0.08</v>
      </c>
    </row>
    <row r="110" spans="1:7" x14ac:dyDescent="0.35">
      <c r="A110" t="s">
        <v>187</v>
      </c>
      <c r="B110" t="s">
        <v>58</v>
      </c>
      <c r="C110" t="s">
        <v>190</v>
      </c>
      <c r="D110" t="s">
        <v>25</v>
      </c>
      <c r="E110">
        <v>3</v>
      </c>
      <c r="F110">
        <v>3</v>
      </c>
      <c r="G110" s="4">
        <f t="shared" si="1"/>
        <v>0</v>
      </c>
    </row>
    <row r="111" spans="1:7" x14ac:dyDescent="0.35">
      <c r="A111" t="s">
        <v>187</v>
      </c>
      <c r="B111" t="s">
        <v>58</v>
      </c>
      <c r="C111" t="s">
        <v>191</v>
      </c>
      <c r="D111" t="s">
        <v>25</v>
      </c>
      <c r="E111">
        <v>3100</v>
      </c>
      <c r="F111">
        <v>2580</v>
      </c>
      <c r="G111" s="4">
        <f t="shared" si="1"/>
        <v>-0.16774193548387098</v>
      </c>
    </row>
    <row r="112" spans="1:7" x14ac:dyDescent="0.35">
      <c r="A112" t="s">
        <v>187</v>
      </c>
      <c r="B112" t="s">
        <v>58</v>
      </c>
      <c r="C112" t="s">
        <v>192</v>
      </c>
      <c r="D112" t="s">
        <v>25</v>
      </c>
      <c r="E112">
        <v>12</v>
      </c>
      <c r="F112">
        <v>14</v>
      </c>
      <c r="G112" s="4">
        <f t="shared" si="1"/>
        <v>0.16666666666666666</v>
      </c>
    </row>
    <row r="113" spans="1:7" x14ac:dyDescent="0.35">
      <c r="A113" t="s">
        <v>187</v>
      </c>
      <c r="B113" t="s">
        <v>62</v>
      </c>
      <c r="C113" t="s">
        <v>193</v>
      </c>
      <c r="D113" t="s">
        <v>14</v>
      </c>
      <c r="E113">
        <v>75</v>
      </c>
      <c r="F113">
        <v>75</v>
      </c>
      <c r="G113" s="4">
        <f t="shared" si="1"/>
        <v>0</v>
      </c>
    </row>
    <row r="114" spans="1:7" x14ac:dyDescent="0.35">
      <c r="A114" t="s">
        <v>187</v>
      </c>
      <c r="B114" t="s">
        <v>64</v>
      </c>
      <c r="C114" t="s">
        <v>194</v>
      </c>
      <c r="D114" t="s">
        <v>14</v>
      </c>
      <c r="E114">
        <v>90</v>
      </c>
      <c r="F114">
        <v>90</v>
      </c>
      <c r="G114" s="4">
        <f t="shared" si="1"/>
        <v>0</v>
      </c>
    </row>
    <row r="115" spans="1:7" x14ac:dyDescent="0.35">
      <c r="A115" t="s">
        <v>195</v>
      </c>
      <c r="B115" t="s">
        <v>58</v>
      </c>
      <c r="C115" t="s">
        <v>196</v>
      </c>
      <c r="D115" t="s">
        <v>25</v>
      </c>
      <c r="E115">
        <v>16</v>
      </c>
      <c r="F115">
        <v>14</v>
      </c>
      <c r="G115" s="4">
        <f t="shared" si="1"/>
        <v>-0.125</v>
      </c>
    </row>
    <row r="116" spans="1:7" x14ac:dyDescent="0.35">
      <c r="A116" t="s">
        <v>195</v>
      </c>
      <c r="B116" t="s">
        <v>58</v>
      </c>
      <c r="C116" t="s">
        <v>197</v>
      </c>
      <c r="D116" t="s">
        <v>25</v>
      </c>
      <c r="E116">
        <v>16</v>
      </c>
      <c r="F116">
        <v>15</v>
      </c>
      <c r="G116" s="4">
        <f t="shared" si="1"/>
        <v>-6.25E-2</v>
      </c>
    </row>
    <row r="117" spans="1:7" x14ac:dyDescent="0.35">
      <c r="A117" t="s">
        <v>195</v>
      </c>
      <c r="B117" t="s">
        <v>58</v>
      </c>
      <c r="C117" t="s">
        <v>198</v>
      </c>
      <c r="D117" t="s">
        <v>14</v>
      </c>
      <c r="E117">
        <v>1</v>
      </c>
      <c r="F117">
        <v>1</v>
      </c>
      <c r="G117" s="4">
        <f t="shared" si="1"/>
        <v>0</v>
      </c>
    </row>
    <row r="118" spans="1:7" x14ac:dyDescent="0.35">
      <c r="A118" t="s">
        <v>195</v>
      </c>
      <c r="B118" t="s">
        <v>58</v>
      </c>
      <c r="C118" t="s">
        <v>199</v>
      </c>
      <c r="D118" t="s">
        <v>25</v>
      </c>
      <c r="E118">
        <v>1</v>
      </c>
      <c r="F118">
        <v>1</v>
      </c>
      <c r="G118" s="4">
        <f t="shared" si="1"/>
        <v>0</v>
      </c>
    </row>
    <row r="119" spans="1:7" x14ac:dyDescent="0.35">
      <c r="A119" t="s">
        <v>195</v>
      </c>
      <c r="B119" t="s">
        <v>58</v>
      </c>
      <c r="C119" t="s">
        <v>200</v>
      </c>
      <c r="D119" t="s">
        <v>25</v>
      </c>
      <c r="E119">
        <v>65</v>
      </c>
      <c r="F119">
        <v>63</v>
      </c>
      <c r="G119" s="4">
        <f t="shared" si="1"/>
        <v>-3.0769230769230771E-2</v>
      </c>
    </row>
    <row r="120" spans="1:7" x14ac:dyDescent="0.35">
      <c r="A120" t="s">
        <v>195</v>
      </c>
      <c r="B120" t="s">
        <v>58</v>
      </c>
      <c r="C120" t="s">
        <v>201</v>
      </c>
      <c r="D120" t="s">
        <v>68</v>
      </c>
      <c r="E120">
        <v>41</v>
      </c>
      <c r="F120">
        <v>37.6</v>
      </c>
      <c r="G120" s="4">
        <f t="shared" ref="G120:G147" si="2">(F120-E120)/E120</f>
        <v>-8.2926829268292646E-2</v>
      </c>
    </row>
    <row r="121" spans="1:7" x14ac:dyDescent="0.35">
      <c r="A121" t="s">
        <v>195</v>
      </c>
      <c r="B121" t="s">
        <v>62</v>
      </c>
      <c r="C121" t="s">
        <v>202</v>
      </c>
      <c r="D121" t="s">
        <v>203</v>
      </c>
      <c r="E121">
        <v>7</v>
      </c>
      <c r="F121">
        <v>8</v>
      </c>
      <c r="G121" s="4">
        <f t="shared" si="2"/>
        <v>0.14285714285714285</v>
      </c>
    </row>
    <row r="122" spans="1:7" x14ac:dyDescent="0.35">
      <c r="A122" t="s">
        <v>195</v>
      </c>
      <c r="B122" t="s">
        <v>62</v>
      </c>
      <c r="C122" t="s">
        <v>204</v>
      </c>
      <c r="D122" t="s">
        <v>25</v>
      </c>
      <c r="E122">
        <v>260</v>
      </c>
      <c r="F122">
        <v>235</v>
      </c>
      <c r="G122" s="4">
        <f t="shared" si="2"/>
        <v>-9.6153846153846159E-2</v>
      </c>
    </row>
    <row r="123" spans="1:7" x14ac:dyDescent="0.35">
      <c r="A123" t="s">
        <v>195</v>
      </c>
      <c r="B123" t="s">
        <v>64</v>
      </c>
      <c r="C123" t="s">
        <v>205</v>
      </c>
      <c r="D123" t="s">
        <v>14</v>
      </c>
      <c r="E123">
        <v>85</v>
      </c>
      <c r="F123">
        <v>87.6</v>
      </c>
      <c r="G123" s="4">
        <f t="shared" si="2"/>
        <v>3.0588235294117579E-2</v>
      </c>
    </row>
    <row r="124" spans="1:7" x14ac:dyDescent="0.35">
      <c r="A124" t="s">
        <v>195</v>
      </c>
      <c r="B124" t="s">
        <v>64</v>
      </c>
      <c r="C124" t="s">
        <v>206</v>
      </c>
      <c r="D124" t="s">
        <v>14</v>
      </c>
      <c r="E124">
        <v>90</v>
      </c>
      <c r="F124">
        <v>93.6</v>
      </c>
      <c r="G124" s="4">
        <f t="shared" si="2"/>
        <v>3.9999999999999938E-2</v>
      </c>
    </row>
    <row r="125" spans="1:7" x14ac:dyDescent="0.35">
      <c r="A125" t="s">
        <v>207</v>
      </c>
      <c r="B125" t="s">
        <v>58</v>
      </c>
      <c r="C125" t="s">
        <v>208</v>
      </c>
      <c r="D125" t="s">
        <v>25</v>
      </c>
      <c r="E125">
        <v>5</v>
      </c>
      <c r="F125">
        <v>5</v>
      </c>
      <c r="G125" s="4">
        <f t="shared" si="2"/>
        <v>0</v>
      </c>
    </row>
    <row r="126" spans="1:7" x14ac:dyDescent="0.35">
      <c r="A126" t="s">
        <v>207</v>
      </c>
      <c r="B126" t="s">
        <v>58</v>
      </c>
      <c r="C126" t="s">
        <v>209</v>
      </c>
      <c r="D126" t="s">
        <v>25</v>
      </c>
      <c r="E126">
        <v>1700</v>
      </c>
      <c r="F126">
        <v>1726</v>
      </c>
      <c r="G126" s="4">
        <f t="shared" si="2"/>
        <v>1.5294117647058824E-2</v>
      </c>
    </row>
    <row r="127" spans="1:7" x14ac:dyDescent="0.35">
      <c r="A127" t="s">
        <v>207</v>
      </c>
      <c r="B127" t="s">
        <v>58</v>
      </c>
      <c r="C127" t="s">
        <v>210</v>
      </c>
      <c r="D127" t="s">
        <v>25</v>
      </c>
      <c r="E127">
        <v>3910</v>
      </c>
      <c r="F127">
        <v>4099</v>
      </c>
      <c r="G127" s="4">
        <f t="shared" si="2"/>
        <v>4.8337595907928389E-2</v>
      </c>
    </row>
    <row r="128" spans="1:7" x14ac:dyDescent="0.35">
      <c r="A128" t="s">
        <v>207</v>
      </c>
      <c r="B128" t="s">
        <v>58</v>
      </c>
      <c r="C128" t="s">
        <v>211</v>
      </c>
      <c r="D128" t="s">
        <v>25</v>
      </c>
      <c r="E128">
        <v>10</v>
      </c>
      <c r="F128">
        <v>10</v>
      </c>
      <c r="G128" s="4">
        <f t="shared" si="2"/>
        <v>0</v>
      </c>
    </row>
    <row r="129" spans="1:7" x14ac:dyDescent="0.35">
      <c r="A129" t="s">
        <v>207</v>
      </c>
      <c r="B129" t="s">
        <v>58</v>
      </c>
      <c r="C129" t="s">
        <v>212</v>
      </c>
      <c r="D129" t="s">
        <v>14</v>
      </c>
      <c r="E129">
        <v>95</v>
      </c>
      <c r="F129">
        <v>98</v>
      </c>
      <c r="G129" s="4">
        <f t="shared" si="2"/>
        <v>3.1578947368421054E-2</v>
      </c>
    </row>
    <row r="130" spans="1:7" x14ac:dyDescent="0.35">
      <c r="A130" t="s">
        <v>207</v>
      </c>
      <c r="B130" t="s">
        <v>58</v>
      </c>
      <c r="C130" t="s">
        <v>213</v>
      </c>
      <c r="D130" t="s">
        <v>25</v>
      </c>
      <c r="E130">
        <v>6</v>
      </c>
      <c r="F130">
        <v>6</v>
      </c>
      <c r="G130" s="4">
        <f t="shared" si="2"/>
        <v>0</v>
      </c>
    </row>
    <row r="131" spans="1:7" x14ac:dyDescent="0.35">
      <c r="A131" t="s">
        <v>207</v>
      </c>
      <c r="B131" t="s">
        <v>58</v>
      </c>
      <c r="C131" t="s">
        <v>214</v>
      </c>
      <c r="D131" t="s">
        <v>25</v>
      </c>
      <c r="E131">
        <v>2700</v>
      </c>
      <c r="F131">
        <v>1921</v>
      </c>
      <c r="G131" s="4">
        <f t="shared" si="2"/>
        <v>-0.28851851851851851</v>
      </c>
    </row>
    <row r="132" spans="1:7" x14ac:dyDescent="0.35">
      <c r="A132" t="s">
        <v>207</v>
      </c>
      <c r="B132" t="s">
        <v>62</v>
      </c>
      <c r="C132" t="s">
        <v>215</v>
      </c>
      <c r="D132" t="s">
        <v>203</v>
      </c>
      <c r="E132">
        <v>8</v>
      </c>
      <c r="F132">
        <v>8.9</v>
      </c>
      <c r="G132" s="4">
        <f t="shared" si="2"/>
        <v>0.11250000000000004</v>
      </c>
    </row>
    <row r="133" spans="1:7" x14ac:dyDescent="0.35">
      <c r="A133" t="s">
        <v>207</v>
      </c>
      <c r="B133" t="s">
        <v>62</v>
      </c>
      <c r="C133" t="s">
        <v>216</v>
      </c>
      <c r="D133" t="s">
        <v>14</v>
      </c>
      <c r="E133">
        <v>96</v>
      </c>
      <c r="F133">
        <v>100</v>
      </c>
      <c r="G133" s="4">
        <f t="shared" si="2"/>
        <v>4.1666666666666664E-2</v>
      </c>
    </row>
    <row r="134" spans="1:7" x14ac:dyDescent="0.35">
      <c r="A134" t="s">
        <v>207</v>
      </c>
      <c r="B134" t="s">
        <v>62</v>
      </c>
      <c r="C134" t="s">
        <v>217</v>
      </c>
      <c r="D134" t="s">
        <v>14</v>
      </c>
      <c r="E134">
        <v>90</v>
      </c>
      <c r="F134">
        <v>90</v>
      </c>
      <c r="G134" s="4">
        <f t="shared" si="2"/>
        <v>0</v>
      </c>
    </row>
    <row r="135" spans="1:7" x14ac:dyDescent="0.35">
      <c r="A135" t="s">
        <v>207</v>
      </c>
      <c r="B135" t="s">
        <v>64</v>
      </c>
      <c r="C135" t="s">
        <v>218</v>
      </c>
      <c r="D135" t="s">
        <v>14</v>
      </c>
      <c r="E135">
        <v>95</v>
      </c>
      <c r="F135">
        <v>98</v>
      </c>
      <c r="G135" s="4">
        <f t="shared" si="2"/>
        <v>3.1578947368421054E-2</v>
      </c>
    </row>
    <row r="136" spans="1:7" x14ac:dyDescent="0.35">
      <c r="A136" t="s">
        <v>207</v>
      </c>
      <c r="B136" t="s">
        <v>64</v>
      </c>
      <c r="C136" t="s">
        <v>219</v>
      </c>
      <c r="D136" t="s">
        <v>14</v>
      </c>
      <c r="E136">
        <v>96</v>
      </c>
      <c r="F136">
        <v>100</v>
      </c>
      <c r="G136" s="4">
        <f t="shared" si="2"/>
        <v>4.1666666666666664E-2</v>
      </c>
    </row>
    <row r="137" spans="1:7" x14ac:dyDescent="0.35">
      <c r="A137" t="s">
        <v>207</v>
      </c>
      <c r="B137" t="s">
        <v>64</v>
      </c>
      <c r="C137" t="s">
        <v>220</v>
      </c>
      <c r="D137" t="s">
        <v>14</v>
      </c>
      <c r="E137">
        <v>100</v>
      </c>
      <c r="F137">
        <v>100</v>
      </c>
      <c r="G137" s="4">
        <f t="shared" si="2"/>
        <v>0</v>
      </c>
    </row>
    <row r="138" spans="1:7" x14ac:dyDescent="0.35">
      <c r="A138" t="s">
        <v>207</v>
      </c>
      <c r="B138" t="s">
        <v>64</v>
      </c>
      <c r="C138" t="s">
        <v>221</v>
      </c>
      <c r="D138" t="s">
        <v>14</v>
      </c>
      <c r="E138">
        <v>95</v>
      </c>
      <c r="F138">
        <v>93</v>
      </c>
      <c r="G138" s="4">
        <f t="shared" si="2"/>
        <v>-2.1052631578947368E-2</v>
      </c>
    </row>
    <row r="139" spans="1:7" x14ac:dyDescent="0.35">
      <c r="A139" t="s">
        <v>222</v>
      </c>
      <c r="B139" t="s">
        <v>62</v>
      </c>
      <c r="C139" t="s">
        <v>223</v>
      </c>
      <c r="D139" t="s">
        <v>14</v>
      </c>
      <c r="E139">
        <v>100</v>
      </c>
      <c r="F139">
        <v>100</v>
      </c>
      <c r="G139" s="4">
        <f t="shared" si="2"/>
        <v>0</v>
      </c>
    </row>
    <row r="140" spans="1:7" x14ac:dyDescent="0.35">
      <c r="A140" t="s">
        <v>222</v>
      </c>
      <c r="B140" t="s">
        <v>64</v>
      </c>
      <c r="C140" t="s">
        <v>224</v>
      </c>
      <c r="D140" t="s">
        <v>14</v>
      </c>
      <c r="E140">
        <v>100</v>
      </c>
      <c r="F140">
        <v>100</v>
      </c>
      <c r="G140" s="4">
        <f t="shared" si="2"/>
        <v>0</v>
      </c>
    </row>
    <row r="141" spans="1:7" x14ac:dyDescent="0.35">
      <c r="A141" t="s">
        <v>225</v>
      </c>
      <c r="B141" t="s">
        <v>58</v>
      </c>
      <c r="C141" t="s">
        <v>226</v>
      </c>
      <c r="D141" t="s">
        <v>25</v>
      </c>
      <c r="E141">
        <v>55</v>
      </c>
      <c r="F141">
        <v>62</v>
      </c>
      <c r="G141" s="4">
        <f t="shared" si="2"/>
        <v>0.12727272727272726</v>
      </c>
    </row>
    <row r="142" spans="1:7" x14ac:dyDescent="0.35">
      <c r="A142" t="s">
        <v>225</v>
      </c>
      <c r="B142" t="s">
        <v>62</v>
      </c>
      <c r="C142" t="s">
        <v>227</v>
      </c>
      <c r="D142" t="s">
        <v>14</v>
      </c>
      <c r="E142">
        <v>82.5</v>
      </c>
      <c r="F142">
        <v>84.6</v>
      </c>
      <c r="G142" s="4">
        <f t="shared" si="2"/>
        <v>2.5454545454545386E-2</v>
      </c>
    </row>
    <row r="143" spans="1:7" x14ac:dyDescent="0.35">
      <c r="A143" t="s">
        <v>225</v>
      </c>
      <c r="B143" t="s">
        <v>64</v>
      </c>
      <c r="C143" t="s">
        <v>228</v>
      </c>
      <c r="D143" t="s">
        <v>14</v>
      </c>
      <c r="E143">
        <v>95</v>
      </c>
      <c r="F143">
        <v>86.8</v>
      </c>
      <c r="G143" s="4">
        <f t="shared" si="2"/>
        <v>-8.6315789473684235E-2</v>
      </c>
    </row>
    <row r="144" spans="1:7" x14ac:dyDescent="0.35">
      <c r="A144" t="s">
        <v>225</v>
      </c>
      <c r="B144" t="s">
        <v>64</v>
      </c>
      <c r="C144" t="s">
        <v>229</v>
      </c>
      <c r="D144" t="s">
        <v>14</v>
      </c>
      <c r="E144">
        <v>100</v>
      </c>
      <c r="F144">
        <v>96.8</v>
      </c>
      <c r="G144" s="4">
        <f t="shared" si="2"/>
        <v>-3.2000000000000028E-2</v>
      </c>
    </row>
    <row r="145" spans="1:7" x14ac:dyDescent="0.35">
      <c r="A145" t="s">
        <v>225</v>
      </c>
      <c r="B145" t="s">
        <v>64</v>
      </c>
      <c r="C145" t="s">
        <v>230</v>
      </c>
      <c r="D145" t="s">
        <v>25</v>
      </c>
      <c r="E145">
        <v>10</v>
      </c>
      <c r="F145">
        <v>10</v>
      </c>
      <c r="G145" s="4">
        <f t="shared" si="2"/>
        <v>0</v>
      </c>
    </row>
    <row r="146" spans="1:7" x14ac:dyDescent="0.35">
      <c r="A146" t="s">
        <v>225</v>
      </c>
      <c r="B146" t="s">
        <v>64</v>
      </c>
      <c r="C146" t="s">
        <v>231</v>
      </c>
      <c r="D146" t="s">
        <v>14</v>
      </c>
      <c r="E146">
        <v>95</v>
      </c>
      <c r="F146">
        <v>87</v>
      </c>
      <c r="G146" s="4">
        <f t="shared" si="2"/>
        <v>-8.4210526315789472E-2</v>
      </c>
    </row>
    <row r="147" spans="1:7" x14ac:dyDescent="0.35">
      <c r="A147" t="s">
        <v>225</v>
      </c>
      <c r="B147" t="s">
        <v>64</v>
      </c>
      <c r="C147" t="s">
        <v>232</v>
      </c>
      <c r="D147" t="s">
        <v>14</v>
      </c>
      <c r="E147">
        <v>98</v>
      </c>
      <c r="F147">
        <v>98.4</v>
      </c>
      <c r="G147" s="4">
        <f t="shared" si="2"/>
        <v>4.0816326530612821E-3</v>
      </c>
    </row>
  </sheetData>
  <autoFilter ref="A1:G147" xr:uid="{C5C9694B-58F8-4ACE-AFFE-E662A1B1377D}"/>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96B6-D029-429F-ABD5-FF83B579705A}">
  <dimension ref="A1:D2"/>
  <sheetViews>
    <sheetView workbookViewId="0">
      <selection activeCell="B10" sqref="B10"/>
    </sheetView>
  </sheetViews>
  <sheetFormatPr defaultRowHeight="14.5" x14ac:dyDescent="0.35"/>
  <cols>
    <col min="1" max="1" width="28.1796875" customWidth="1"/>
    <col min="2" max="2" width="13.54296875" customWidth="1"/>
  </cols>
  <sheetData>
    <row r="1" spans="1:4" x14ac:dyDescent="0.35">
      <c r="A1" t="s">
        <v>0</v>
      </c>
      <c r="B1" t="s">
        <v>1</v>
      </c>
      <c r="C1">
        <v>2022</v>
      </c>
      <c r="D1">
        <v>2023</v>
      </c>
    </row>
    <row r="2" spans="1:4" x14ac:dyDescent="0.35">
      <c r="A2" t="s">
        <v>2</v>
      </c>
      <c r="B2" t="s">
        <v>3</v>
      </c>
      <c r="C2" s="1">
        <v>7962</v>
      </c>
      <c r="D2" s="1">
        <v>8554</v>
      </c>
    </row>
  </sheetData>
  <pageMargins left="0.7" right="0.7" top="0.75" bottom="0.75" header="0.3" footer="0.3"/>
  <headerFooter>
    <oddFooter>&amp;C_x000D_&amp;1#&amp;"Calibri"&amp;12&amp;K000000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17C1-6592-4BF0-9C9D-B3031A43BADE}">
  <dimension ref="A1:I31"/>
  <sheetViews>
    <sheetView workbookViewId="0">
      <selection activeCell="J28" sqref="J28"/>
    </sheetView>
  </sheetViews>
  <sheetFormatPr defaultRowHeight="14.5" x14ac:dyDescent="0.35"/>
  <cols>
    <col min="1" max="1" width="29.26953125" customWidth="1"/>
    <col min="2" max="2" width="23.1796875" customWidth="1"/>
    <col min="3" max="3" width="9.81640625" customWidth="1"/>
    <col min="4" max="4" width="9.7265625" customWidth="1"/>
  </cols>
  <sheetData>
    <row r="1" spans="1:9" x14ac:dyDescent="0.35">
      <c r="A1" t="s">
        <v>0</v>
      </c>
      <c r="B1" t="s">
        <v>1</v>
      </c>
      <c r="C1" t="s">
        <v>4</v>
      </c>
      <c r="D1" t="s">
        <v>5</v>
      </c>
      <c r="E1" t="s">
        <v>6</v>
      </c>
      <c r="F1" t="s">
        <v>7</v>
      </c>
      <c r="G1" t="s">
        <v>8</v>
      </c>
      <c r="H1" t="s">
        <v>9</v>
      </c>
      <c r="I1" t="s">
        <v>10</v>
      </c>
    </row>
    <row r="2" spans="1:9" x14ac:dyDescent="0.35">
      <c r="A2" t="s">
        <v>11</v>
      </c>
      <c r="B2" t="s">
        <v>12</v>
      </c>
      <c r="E2">
        <v>30</v>
      </c>
      <c r="F2">
        <v>10</v>
      </c>
      <c r="G2">
        <v>3</v>
      </c>
      <c r="H2">
        <v>9</v>
      </c>
      <c r="I2">
        <v>9</v>
      </c>
    </row>
    <row r="3" spans="1:9" x14ac:dyDescent="0.35">
      <c r="A3" t="s">
        <v>13</v>
      </c>
      <c r="B3" t="s">
        <v>14</v>
      </c>
      <c r="E3">
        <v>90</v>
      </c>
      <c r="F3">
        <v>86</v>
      </c>
      <c r="G3">
        <v>69</v>
      </c>
      <c r="H3">
        <v>97</v>
      </c>
      <c r="I3">
        <v>90</v>
      </c>
    </row>
    <row r="4" spans="1:9" x14ac:dyDescent="0.35">
      <c r="A4" t="s">
        <v>15</v>
      </c>
      <c r="B4" t="s">
        <v>16</v>
      </c>
      <c r="D4">
        <v>1.1100000000000001</v>
      </c>
      <c r="E4">
        <v>1.2</v>
      </c>
      <c r="F4">
        <v>1.24</v>
      </c>
      <c r="G4">
        <v>1.19</v>
      </c>
      <c r="H4">
        <v>1.18</v>
      </c>
    </row>
    <row r="5" spans="1:9" x14ac:dyDescent="0.35">
      <c r="A5" t="s">
        <v>17</v>
      </c>
      <c r="B5" t="s">
        <v>18</v>
      </c>
      <c r="D5">
        <v>69.3</v>
      </c>
      <c r="E5">
        <v>69.3</v>
      </c>
      <c r="F5">
        <v>70.400000000000006</v>
      </c>
      <c r="G5">
        <v>68.8</v>
      </c>
      <c r="H5">
        <v>69</v>
      </c>
    </row>
    <row r="6" spans="1:9" x14ac:dyDescent="0.35">
      <c r="A6" t="s">
        <v>19</v>
      </c>
      <c r="B6" t="s">
        <v>18</v>
      </c>
      <c r="E6">
        <v>24.4</v>
      </c>
      <c r="F6">
        <v>29.4</v>
      </c>
      <c r="G6">
        <v>34.200000000000003</v>
      </c>
      <c r="H6">
        <v>38</v>
      </c>
      <c r="I6">
        <v>37.799999999999997</v>
      </c>
    </row>
    <row r="7" spans="1:9" x14ac:dyDescent="0.35">
      <c r="A7" t="s">
        <v>20</v>
      </c>
      <c r="B7" t="s">
        <v>18</v>
      </c>
      <c r="E7">
        <v>51</v>
      </c>
      <c r="F7">
        <v>55</v>
      </c>
      <c r="G7">
        <v>52</v>
      </c>
      <c r="H7">
        <v>28</v>
      </c>
      <c r="I7">
        <v>42</v>
      </c>
    </row>
    <row r="8" spans="1:9" x14ac:dyDescent="0.35">
      <c r="A8" t="s">
        <v>21</v>
      </c>
      <c r="B8" t="s">
        <v>18</v>
      </c>
      <c r="G8">
        <v>2</v>
      </c>
      <c r="H8">
        <v>7.8</v>
      </c>
      <c r="I8">
        <v>7.9</v>
      </c>
    </row>
    <row r="9" spans="1:9" x14ac:dyDescent="0.35">
      <c r="A9" t="s">
        <v>22</v>
      </c>
      <c r="B9" t="s">
        <v>23</v>
      </c>
      <c r="E9">
        <v>519.4</v>
      </c>
      <c r="F9">
        <v>940</v>
      </c>
      <c r="G9">
        <v>1261.4000000000001</v>
      </c>
      <c r="H9">
        <v>1568.8</v>
      </c>
      <c r="I9">
        <v>1927.5</v>
      </c>
    </row>
    <row r="10" spans="1:9" x14ac:dyDescent="0.35">
      <c r="A10" t="s">
        <v>24</v>
      </c>
      <c r="B10" t="s">
        <v>25</v>
      </c>
      <c r="E10" s="1">
        <v>86465</v>
      </c>
      <c r="F10" s="1">
        <v>151067</v>
      </c>
      <c r="G10" s="1">
        <v>201149</v>
      </c>
      <c r="H10" s="1">
        <v>248348</v>
      </c>
      <c r="I10" s="1">
        <v>320599</v>
      </c>
    </row>
    <row r="11" spans="1:9" x14ac:dyDescent="0.35">
      <c r="A11" t="s">
        <v>26</v>
      </c>
      <c r="B11" t="s">
        <v>27</v>
      </c>
      <c r="C11">
        <v>85.2</v>
      </c>
      <c r="E11">
        <v>85.3</v>
      </c>
      <c r="G11">
        <v>86.3</v>
      </c>
      <c r="I11">
        <v>85.9</v>
      </c>
    </row>
    <row r="12" spans="1:9" x14ac:dyDescent="0.35">
      <c r="A12" t="s">
        <v>28</v>
      </c>
      <c r="B12" t="s">
        <v>18</v>
      </c>
      <c r="E12">
        <v>66</v>
      </c>
      <c r="F12">
        <v>67</v>
      </c>
      <c r="G12">
        <v>71</v>
      </c>
      <c r="H12">
        <v>71</v>
      </c>
      <c r="I12">
        <v>76</v>
      </c>
    </row>
    <row r="13" spans="1:9" x14ac:dyDescent="0.35">
      <c r="A13" t="s">
        <v>29</v>
      </c>
      <c r="B13" t="s">
        <v>18</v>
      </c>
      <c r="E13">
        <v>86</v>
      </c>
      <c r="F13">
        <v>86</v>
      </c>
      <c r="G13">
        <v>87</v>
      </c>
      <c r="H13">
        <v>90</v>
      </c>
      <c r="I13">
        <v>86</v>
      </c>
    </row>
    <row r="14" spans="1:9" x14ac:dyDescent="0.35">
      <c r="A14" t="s">
        <v>30</v>
      </c>
      <c r="B14" t="s">
        <v>14</v>
      </c>
      <c r="G14">
        <v>50</v>
      </c>
      <c r="H14">
        <v>60</v>
      </c>
      <c r="I14">
        <v>65</v>
      </c>
    </row>
    <row r="15" spans="1:9" x14ac:dyDescent="0.35">
      <c r="A15" t="s">
        <v>31</v>
      </c>
      <c r="B15" t="s">
        <v>14</v>
      </c>
      <c r="E15">
        <v>88</v>
      </c>
      <c r="F15">
        <v>96</v>
      </c>
      <c r="G15">
        <v>92.5</v>
      </c>
      <c r="H15">
        <v>95.9</v>
      </c>
      <c r="I15">
        <v>98.8</v>
      </c>
    </row>
    <row r="16" spans="1:9" x14ac:dyDescent="0.35">
      <c r="A16" t="s">
        <v>32</v>
      </c>
      <c r="B16" t="s">
        <v>25</v>
      </c>
      <c r="E16">
        <v>356</v>
      </c>
      <c r="F16">
        <v>300</v>
      </c>
      <c r="G16">
        <v>330</v>
      </c>
      <c r="H16">
        <v>331</v>
      </c>
      <c r="I16">
        <v>386</v>
      </c>
    </row>
    <row r="17" spans="1:9" x14ac:dyDescent="0.35">
      <c r="A17" t="s">
        <v>33</v>
      </c>
      <c r="B17" t="s">
        <v>14</v>
      </c>
      <c r="E17">
        <f>0.93*100</f>
        <v>93</v>
      </c>
      <c r="F17">
        <f>0.97*100</f>
        <v>97</v>
      </c>
      <c r="G17">
        <v>92.7</v>
      </c>
      <c r="H17">
        <v>92.4</v>
      </c>
      <c r="I17">
        <v>92</v>
      </c>
    </row>
    <row r="18" spans="1:9" x14ac:dyDescent="0.35">
      <c r="A18" t="s">
        <v>34</v>
      </c>
      <c r="B18" t="s">
        <v>36</v>
      </c>
      <c r="E18" s="2">
        <v>48.417000000000002</v>
      </c>
      <c r="F18" s="2">
        <v>152.083</v>
      </c>
      <c r="G18">
        <v>78.3</v>
      </c>
      <c r="H18">
        <v>92.6</v>
      </c>
      <c r="I18">
        <v>138.5</v>
      </c>
    </row>
    <row r="19" spans="1:9" x14ac:dyDescent="0.35">
      <c r="A19" t="s">
        <v>37</v>
      </c>
      <c r="B19" t="s">
        <v>14</v>
      </c>
      <c r="E19">
        <v>100</v>
      </c>
      <c r="F19">
        <v>100</v>
      </c>
      <c r="G19">
        <v>100</v>
      </c>
      <c r="H19">
        <v>100</v>
      </c>
      <c r="I19">
        <v>100</v>
      </c>
    </row>
    <row r="20" spans="1:9" x14ac:dyDescent="0.35">
      <c r="A20" t="s">
        <v>38</v>
      </c>
      <c r="B20" t="s">
        <v>39</v>
      </c>
      <c r="C20">
        <v>14.9</v>
      </c>
      <c r="D20">
        <v>15.9</v>
      </c>
      <c r="E20" s="2">
        <v>17.8</v>
      </c>
      <c r="F20" s="2">
        <v>17.5</v>
      </c>
      <c r="G20" s="2">
        <v>20.2</v>
      </c>
    </row>
    <row r="21" spans="1:9" x14ac:dyDescent="0.35">
      <c r="A21" t="s">
        <v>40</v>
      </c>
      <c r="B21" t="s">
        <v>39</v>
      </c>
      <c r="D21">
        <v>14.7</v>
      </c>
      <c r="E21" s="2">
        <v>14.9</v>
      </c>
      <c r="F21" s="2">
        <v>14.3</v>
      </c>
      <c r="G21" s="2">
        <v>18.2</v>
      </c>
      <c r="H21" s="2">
        <v>19.600000000000001</v>
      </c>
    </row>
    <row r="22" spans="1:9" x14ac:dyDescent="0.35">
      <c r="A22" t="s">
        <v>41</v>
      </c>
      <c r="B22" t="s">
        <v>42</v>
      </c>
      <c r="D22">
        <v>337654</v>
      </c>
      <c r="E22">
        <v>388662</v>
      </c>
      <c r="F22">
        <v>467585</v>
      </c>
      <c r="G22">
        <v>528175</v>
      </c>
      <c r="H22">
        <v>425433</v>
      </c>
    </row>
    <row r="23" spans="1:9" x14ac:dyDescent="0.35">
      <c r="A23" t="s">
        <v>43</v>
      </c>
      <c r="B23" t="s">
        <v>44</v>
      </c>
      <c r="D23" s="1">
        <v>567501</v>
      </c>
      <c r="E23" s="1">
        <v>790054</v>
      </c>
      <c r="F23" s="1">
        <v>722239</v>
      </c>
      <c r="G23" s="1">
        <v>627016</v>
      </c>
      <c r="H23" s="1">
        <v>491425</v>
      </c>
    </row>
    <row r="24" spans="1:9" x14ac:dyDescent="0.35">
      <c r="A24" t="s">
        <v>45</v>
      </c>
      <c r="B24" t="s">
        <v>46</v>
      </c>
      <c r="D24">
        <v>63.04</v>
      </c>
      <c r="E24">
        <v>64.709999999999994</v>
      </c>
      <c r="F24">
        <v>67.23</v>
      </c>
      <c r="G24">
        <v>71.91</v>
      </c>
      <c r="H24">
        <v>72.290000000000006</v>
      </c>
    </row>
    <row r="25" spans="1:9" x14ac:dyDescent="0.35">
      <c r="A25" t="s">
        <v>47</v>
      </c>
      <c r="B25" s="1" t="s">
        <v>48</v>
      </c>
      <c r="D25" s="1">
        <v>42256</v>
      </c>
      <c r="E25" s="1">
        <v>40372</v>
      </c>
      <c r="F25" s="1">
        <v>42263</v>
      </c>
      <c r="G25" s="1">
        <v>39126</v>
      </c>
      <c r="H25" s="1">
        <v>38596</v>
      </c>
    </row>
    <row r="26" spans="1:9" x14ac:dyDescent="0.35">
      <c r="A26" t="s">
        <v>49</v>
      </c>
      <c r="B26" s="1" t="s">
        <v>50</v>
      </c>
      <c r="D26" s="1">
        <v>2016</v>
      </c>
      <c r="E26" s="1">
        <v>3141</v>
      </c>
      <c r="F26" s="1">
        <v>3551</v>
      </c>
      <c r="G26" s="1">
        <v>2896</v>
      </c>
      <c r="H26" s="1">
        <v>2144</v>
      </c>
    </row>
    <row r="27" spans="1:9" x14ac:dyDescent="0.35">
      <c r="B27" s="1"/>
    </row>
    <row r="28" spans="1:9" x14ac:dyDescent="0.35">
      <c r="B28" s="1"/>
    </row>
    <row r="29" spans="1:9" x14ac:dyDescent="0.35">
      <c r="B29" s="1"/>
    </row>
    <row r="30" spans="1:9" x14ac:dyDescent="0.35">
      <c r="B30" s="1"/>
    </row>
    <row r="31" spans="1:9" ht="15.5" x14ac:dyDescent="0.35">
      <c r="B31" s="3"/>
    </row>
  </sheetData>
  <pageMargins left="0.7" right="0.7" top="0.75" bottom="0.75" header="0.3" footer="0.3"/>
  <headerFoot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97aeec6-0273-40f2-ab3e-beee73212332" ContentTypeId="0x0101009298E819CE1EBB4F8D2096B3E0F0C2911E" PreviousValue="false"/>
</file>

<file path=customXml/item2.xml><?xml version="1.0" encoding="utf-8"?>
<?mso-contentType ?>
<p:Policy xmlns:p="office.server.policy" id="" local="true">
  <p:Name>ECM V2 Reporting</p:Name>
  <p:Description>Enable Version label</p:Description>
  <p:Statement/>
  <p:PolicyItems>
    <p:PolicyItem featureId="Microsoft.Office.RecordsManagement.PolicyFeatures.PolicyLabel" staticId="0x0101009298E819CE1EBB4F8D2096B3E0F0C2911E00311257E84284814BB6DF7D470DD2A107|-1306371497" UniqueId="229c8492-932e-49da-8a10-0cfcca3d2df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ECM V2 Reporting" ma:contentTypeID="0x0101009298E819CE1EBB4F8D2096B3E0F0C2911E00053F3CAC04C16C48AB878C6C31750AE0" ma:contentTypeVersion="208" ma:contentTypeDescription="All reporting information related to the specific reporting function. &#10;Note: All reporting activity aligned to a functional templated library i.e. Boards, Committees, Asset Management, Grants, Contract Management etc. in those templated libraries." ma:contentTypeScope="" ma:versionID="cc04eee52118966d6de409c27c58655e">
  <xsd:schema xmlns:xsd="http://www.w3.org/2001/XMLSchema" xmlns:xs="http://www.w3.org/2001/XMLSchema" xmlns:p="http://schemas.microsoft.com/office/2006/metadata/properties" xmlns:ns1="http://schemas.microsoft.com/sharepoint/v3" xmlns:ns2="9fd47c19-1c4a-4d7d-b342-c10cef269344" xmlns:ns3="a5f32de4-e402-4188-b034-e71ca7d22e54" xmlns:ns4="48172cca-e4f4-439d-bc9f-bbed1c27e6d3" xmlns:ns5="98737784-f9d4-4a43-8822-cb32c098268c" targetNamespace="http://schemas.microsoft.com/office/2006/metadata/properties" ma:root="true" ma:fieldsID="95a605af2cfec62ae3fd96f03e3d9c9a" ns1:_="" ns2:_="" ns3:_="" ns4:_="" ns5:_="">
    <xsd:import namespace="http://schemas.microsoft.com/sharepoint/v3"/>
    <xsd:import namespace="9fd47c19-1c4a-4d7d-b342-c10cef269344"/>
    <xsd:import namespace="a5f32de4-e402-4188-b034-e71ca7d22e54"/>
    <xsd:import namespace="48172cca-e4f4-439d-bc9f-bbed1c27e6d3"/>
    <xsd:import namespace="98737784-f9d4-4a43-8822-cb32c098268c"/>
    <xsd:element name="properties">
      <xsd:complexType>
        <xsd:sequence>
          <xsd:element name="documentManagement">
            <xsd:complexType>
              <xsd:all>
                <xsd:element ref="ns3:Financial_x0020_Year"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c9a2496594f6438ebcc56827c5cc88ed"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SearchPropertie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c9a2496594f6438ebcc56827c5cc88ed" ma:index="20" ma:taxonomy="true" ma:internalName="c9a2496594f6438ebcc56827c5cc88ed" ma:taxonomyFieldName="Records_x0020_Class_x0020_Reporting" ma:displayName="Classification" ma:readOnly="false" ma:default="" ma:fieldId="{c9a24965-94f6-438e-bcc5-6827c5cc88ed}" ma:sspId="797aeec6-0273-40f2-ab3e-beee73212332" ma:termSetId="4258747f-0974-48f0-ac10-46f208a52cd4" ma:anchorId="80fbc1a8-3170-4e96-b9d2-f88a6a5d1212" ma:open="false" ma:isKeyword="false">
      <xsd:complexType>
        <xsd:sequence>
          <xsd:element ref="pc:Terms" minOccurs="0" maxOccurs="1"/>
        </xsd:sequence>
      </xsd:complexType>
    </xsd:element>
    <xsd:element name="g91c59fb10974fa1a03160ad8386f0f4" ma:index="22"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Financial_x0020_Year" ma:index="5" nillable="true" ma:displayName="Financial Year" ma:format="Dropdown" ma:internalName="Financial_x0020_Year">
      <xsd:simpleType>
        <xsd:restriction base="dms:Choice">
          <xsd:enumeration value="2028-29"/>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172cca-e4f4-439d-bc9f-bbed1c27e6d3" elementFormDefault="qualified">
    <xsd:import namespace="http://schemas.microsoft.com/office/2006/documentManagement/types"/>
    <xsd:import namespace="http://schemas.microsoft.com/office/infopath/2007/PartnerControls"/>
    <xsd:element name="DLCPolicyLabelClientValue" ma:index="2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5"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7"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737784-f9d4-4a43-8822-cb32c098268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82</Value>
      <Value>3</Value>
      <Value>2</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DLCPolicyLabelClientValue xmlns="48172cca-e4f4-439d-bc9f-bbed1c27e6d3">Version {_UIVersionString}</DLCPolicyLabelClientValue>
    <g91c59fb10974fa1a03160ad8386f0f4 xmlns="9fd47c19-1c4a-4d7d-b342-c10cef269344">
      <Terms xmlns="http://schemas.microsoft.com/office/infopath/2007/PartnerControls"/>
    </g91c59fb10974fa1a03160ad8386f0f4>
    <Financial_x0020_Year xmlns="a5f32de4-e402-4188-b034-e71ca7d22e54" xsi:nil="true"/>
    <c9a2496594f6438ebcc56827c5cc88ed xmlns="9fd47c19-1c4a-4d7d-b342-c10cef269344">
      <Terms xmlns="http://schemas.microsoft.com/office/infopath/2007/PartnerControls">
        <TermInfo xmlns="http://schemas.microsoft.com/office/infopath/2007/PartnerControls">
          <TermName xmlns="http://schemas.microsoft.com/office/infopath/2007/PartnerControls">Reporting - Periodic / Routine</TermName>
          <TermId xmlns="http://schemas.microsoft.com/office/infopath/2007/PartnerControls">b906f535-5b16-4bf7-a4b7-3b3a73556aff</TermId>
        </TermInfo>
      </Terms>
    </c9a2496594f6438ebcc56827c5cc88ed>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DLCPolicyLabelLock xmlns="48172cca-e4f4-439d-bc9f-bbed1c27e6d3" xsi:nil="true"/>
    <_dlc_DocId xmlns="a5f32de4-e402-4188-b034-e71ca7d22e54">DOCID276-1909084448-1</_dlc_DocId>
    <DLCPolicyLabelValue xmlns="48172cca-e4f4-439d-bc9f-bbed1c27e6d3">Version 0.11</DLCPolicyLabelValue>
    <_dlc_DocIdUrl xmlns="a5f32de4-e402-4188-b034-e71ca7d22e54">
      <Url>https://delwpvicgovau.sharepoint.com/sites/ecm_276/_layouts/15/DocIdRedir.aspx?ID=DOCID276-1909084448-1</Url>
      <Description>DOCID276-1909084448-1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E35D13-81A2-4C36-B809-AA23CD64735B}">
  <ds:schemaRefs>
    <ds:schemaRef ds:uri="Microsoft.SharePoint.Taxonomy.ContentTypeSync"/>
  </ds:schemaRefs>
</ds:datastoreItem>
</file>

<file path=customXml/itemProps2.xml><?xml version="1.0" encoding="utf-8"?>
<ds:datastoreItem xmlns:ds="http://schemas.openxmlformats.org/officeDocument/2006/customXml" ds:itemID="{EE149E04-1AFF-4046-A947-13DD3115FA13}">
  <ds:schemaRefs>
    <ds:schemaRef ds:uri="office.server.policy"/>
  </ds:schemaRefs>
</ds:datastoreItem>
</file>

<file path=customXml/itemProps3.xml><?xml version="1.0" encoding="utf-8"?>
<ds:datastoreItem xmlns:ds="http://schemas.openxmlformats.org/officeDocument/2006/customXml" ds:itemID="{BEF4E220-B058-4A2C-A2EF-90ED34801071}"/>
</file>

<file path=customXml/itemProps4.xml><?xml version="1.0" encoding="utf-8"?>
<ds:datastoreItem xmlns:ds="http://schemas.openxmlformats.org/officeDocument/2006/customXml" ds:itemID="{4677A971-5CAB-4889-995B-335A85AE9162}">
  <ds:schemaRefs>
    <ds:schemaRef ds:uri="http://www.w3.org/XML/1998/namespace"/>
    <ds:schemaRef ds:uri="http://schemas.microsoft.com/office/2006/documentManagement/types"/>
    <ds:schemaRef ds:uri="a5f32de4-e402-4188-b034-e71ca7d22e54"/>
    <ds:schemaRef ds:uri="http://purl.org/dc/elements/1.1/"/>
    <ds:schemaRef ds:uri="9fd47c19-1c4a-4d7d-b342-c10cef269344"/>
    <ds:schemaRef ds:uri="http://schemas.microsoft.com/sharepoint/v3"/>
    <ds:schemaRef ds:uri="http://schemas.openxmlformats.org/package/2006/metadata/core-properties"/>
    <ds:schemaRef ds:uri="http://schemas.microsoft.com/office/infopath/2007/PartnerControls"/>
    <ds:schemaRef ds:uri="http://purl.org/dc/dcmitype/"/>
    <ds:schemaRef ds:uri="http://schemas.microsoft.com/office/2006/metadata/properties"/>
    <ds:schemaRef ds:uri="98737784-f9d4-4a43-8822-cb32c098268c"/>
    <ds:schemaRef ds:uri="48172cca-e4f4-439d-bc9f-bbed1c27e6d3"/>
    <ds:schemaRef ds:uri="http://purl.org/dc/terms/"/>
  </ds:schemaRefs>
</ds:datastoreItem>
</file>

<file path=customXml/itemProps5.xml><?xml version="1.0" encoding="utf-8"?>
<ds:datastoreItem xmlns:ds="http://schemas.openxmlformats.org/officeDocument/2006/customXml" ds:itemID="{7BCAC918-1F66-4057-8209-12882E95CD14}">
  <ds:schemaRefs>
    <ds:schemaRef ds:uri="http://schemas.microsoft.com/sharepoint/v3/contenttype/forms"/>
  </ds:schemaRefs>
</ds:datastoreItem>
</file>

<file path=customXml/itemProps6.xml><?xml version="1.0" encoding="utf-8"?>
<ds:datastoreItem xmlns:ds="http://schemas.openxmlformats.org/officeDocument/2006/customXml" ds:itemID="{C6B33252-DA9D-4971-9BA3-870E0D5C5A8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DEECA Budget Paper 3 measures</vt:lpstr>
      <vt:lpstr>DOIs- calendar year</vt:lpstr>
      <vt:lpstr>DOIs - financial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D Nguyen (DEECA)</dc:creator>
  <cp:keywords/>
  <dc:description/>
  <cp:lastModifiedBy>Theresa D Nguyen (DEECA)</cp:lastModifiedBy>
  <cp:revision/>
  <dcterms:created xsi:type="dcterms:W3CDTF">2024-11-01T00:56:41Z</dcterms:created>
  <dcterms:modified xsi:type="dcterms:W3CDTF">2024-12-09T06:32:31Z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2024-11-01T01:36:50Z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4a5e87bf-d85b-44c2-9d1f-41d4f5b157ba</vt:lpwstr>
  </property>
  <property fmtid="{D5CDD505-2E9C-101B-9397-08002B2CF9AE}" pid="8" name="MSIP_Label_4257e2ab-f512-40e2-9c9a-c64247360765_ContentBits">
    <vt:lpwstr>2</vt:lpwstr>
  </property>
  <property fmtid="{D5CDD505-2E9C-101B-9397-08002B2CF9AE}" pid="9" name="ContentTypeId">
    <vt:lpwstr>0x0101009298E819CE1EBB4F8D2096B3E0F0C2911E00053F3CAC04C16C48AB878C6C31750AE0</vt:lpwstr>
  </property>
  <property fmtid="{D5CDD505-2E9C-101B-9397-08002B2CF9AE}" pid="10" name="_dlc_DocIdItemGuid">
    <vt:lpwstr>45fd378d-76d9-4217-82ad-e39b62cbde54</vt:lpwstr>
  </property>
  <property fmtid="{D5CDD505-2E9C-101B-9397-08002B2CF9AE}" pid="11" name="Department Document Type">
    <vt:lpwstr/>
  </property>
  <property fmtid="{D5CDD505-2E9C-101B-9397-08002B2CF9AE}" pid="12" name="Dissemination Limiting Marker">
    <vt:lpwstr>2;#FOUO|955eb6fc-b35a-4808-8aa5-31e514fa3f26</vt:lpwstr>
  </property>
  <property fmtid="{D5CDD505-2E9C-101B-9397-08002B2CF9AE}" pid="13" name="Security Classification">
    <vt:lpwstr>3;#Unclassified|7fa379f4-4aba-4692-ab80-7d39d3a23cf4</vt:lpwstr>
  </property>
  <property fmtid="{D5CDD505-2E9C-101B-9397-08002B2CF9AE}" pid="14" name="Record Purpose">
    <vt:lpwstr/>
  </property>
  <property fmtid="{D5CDD505-2E9C-101B-9397-08002B2CF9AE}" pid="15" name="Records Class Reporting">
    <vt:lpwstr>82;#Reporting - Periodic / Routine|b906f535-5b16-4bf7-a4b7-3b3a73556aff</vt:lpwstr>
  </property>
  <property fmtid="{D5CDD505-2E9C-101B-9397-08002B2CF9AE}" pid="16" name="Security_x0020_Classification">
    <vt:lpwstr>3;#Unclassified|7fa379f4-4aba-4692-ab80-7d39d3a23cf4</vt:lpwstr>
  </property>
  <property fmtid="{D5CDD505-2E9C-101B-9397-08002B2CF9AE}" pid="17" name="Department_x0020_Document_x0020_Type">
    <vt:lpwstr/>
  </property>
  <property fmtid="{D5CDD505-2E9C-101B-9397-08002B2CF9AE}" pid="18" name="Record_x0020_Purpose">
    <vt:lpwstr/>
  </property>
  <property fmtid="{D5CDD505-2E9C-101B-9397-08002B2CF9AE}" pid="19" name="Dissemination_x0020_Limiting_x0020_Marker">
    <vt:lpwstr>2;#FOUO|955eb6fc-b35a-4808-8aa5-31e514fa3f26</vt:lpwstr>
  </property>
  <property fmtid="{D5CDD505-2E9C-101B-9397-08002B2CF9AE}" pid="20" name="Records_x0020_Class_x0020_Reporting">
    <vt:lpwstr>82;#Reporting - Periodic / Routine|b906f535-5b16-4bf7-a4b7-3b3a73556aff</vt:lpwstr>
  </property>
</Properties>
</file>